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lova\Desktop\Контрольно-счетная комисся с 05.04.2023\Экспертно-аналитические мероприятия\2025 год\Заключения на изменения в муниципальные прогаммы\МП Экономическое развитие\"/>
    </mc:Choice>
  </mc:AlternateContent>
  <xr:revisionPtr revIDLastSave="0" documentId="13_ncr:1_{05FDD891-8DEB-41E5-8FD0-0375EF7094C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P20" i="1" l="1"/>
  <c r="Q87" i="1"/>
  <c r="Q80" i="1"/>
  <c r="Q73" i="1"/>
  <c r="Q66" i="1"/>
  <c r="Q59" i="1"/>
  <c r="Q45" i="1"/>
  <c r="Q38" i="1"/>
  <c r="Q37" i="1"/>
  <c r="Q36" i="1"/>
  <c r="Q35" i="1"/>
  <c r="Q34" i="1"/>
  <c r="Q24" i="1"/>
  <c r="Q23" i="1"/>
  <c r="Q16" i="1" s="1"/>
  <c r="Q22" i="1"/>
  <c r="Q21" i="1"/>
  <c r="Q14" i="1" s="1"/>
  <c r="Q20" i="1"/>
  <c r="Q13" i="1" s="1"/>
  <c r="Q19" i="1"/>
  <c r="Q12" i="1" s="1"/>
  <c r="Q18" i="1"/>
  <c r="Q11" i="1" s="1"/>
  <c r="Q31" i="1" l="1"/>
  <c r="Q15" i="1"/>
  <c r="Q17" i="1"/>
  <c r="Q10" i="1" s="1"/>
  <c r="O45" i="1"/>
  <c r="D48" i="1" l="1"/>
  <c r="P87" i="1" l="1"/>
  <c r="P80" i="1"/>
  <c r="P73" i="1"/>
  <c r="P66" i="1"/>
  <c r="P59" i="1"/>
  <c r="P45" i="1"/>
  <c r="P38" i="1"/>
  <c r="P37" i="1"/>
  <c r="P16" i="1" s="1"/>
  <c r="P36" i="1"/>
  <c r="P35" i="1"/>
  <c r="P34" i="1"/>
  <c r="P13" i="1" s="1"/>
  <c r="P24" i="1"/>
  <c r="P23" i="1"/>
  <c r="P22" i="1"/>
  <c r="P15" i="1" s="1"/>
  <c r="P21" i="1"/>
  <c r="P14" i="1" s="1"/>
  <c r="P19" i="1"/>
  <c r="P17" i="1" s="1"/>
  <c r="P18" i="1"/>
  <c r="P11" i="1" s="1"/>
  <c r="P31" i="1" l="1"/>
  <c r="P10" i="1" s="1"/>
  <c r="P12" i="1"/>
  <c r="D67" i="1"/>
  <c r="D68" i="1"/>
  <c r="D69" i="1"/>
  <c r="D25" i="1" l="1"/>
  <c r="D26" i="1"/>
  <c r="D27" i="1"/>
  <c r="D20" i="1" s="1"/>
  <c r="D28" i="1"/>
  <c r="D29" i="1"/>
  <c r="D30" i="1"/>
  <c r="D76" i="1"/>
  <c r="R45" i="1"/>
  <c r="R38" i="1"/>
  <c r="R37" i="1"/>
  <c r="R36" i="1"/>
  <c r="O35" i="1"/>
  <c r="R35" i="1"/>
  <c r="R34" i="1"/>
  <c r="R24" i="1"/>
  <c r="R23" i="1"/>
  <c r="R22" i="1"/>
  <c r="R21" i="1"/>
  <c r="R20" i="1"/>
  <c r="R19" i="1"/>
  <c r="R12" i="1" s="1"/>
  <c r="O18" i="1"/>
  <c r="R18" i="1"/>
  <c r="R11" i="1" s="1"/>
  <c r="R87" i="1"/>
  <c r="R80" i="1"/>
  <c r="R73" i="1"/>
  <c r="R59" i="1"/>
  <c r="R66" i="1"/>
  <c r="R16" i="1" l="1"/>
  <c r="R14" i="1"/>
  <c r="R31" i="1"/>
  <c r="R15" i="1"/>
  <c r="R13" i="1"/>
  <c r="R17" i="1"/>
  <c r="M45" i="1"/>
  <c r="M34" i="1"/>
  <c r="R10" i="1" l="1"/>
  <c r="F80" i="1"/>
  <c r="G80" i="1"/>
  <c r="H80" i="1"/>
  <c r="I80" i="1"/>
  <c r="J80" i="1"/>
  <c r="K80" i="1"/>
  <c r="L80" i="1"/>
  <c r="M80" i="1"/>
  <c r="N80" i="1"/>
  <c r="O80" i="1"/>
  <c r="E80" i="1"/>
  <c r="D81" i="1"/>
  <c r="D82" i="1"/>
  <c r="D83" i="1"/>
  <c r="D84" i="1"/>
  <c r="D85" i="1"/>
  <c r="D86" i="1"/>
  <c r="D80" i="1" l="1"/>
  <c r="L45" i="1"/>
  <c r="D96" i="1" l="1"/>
  <c r="D89" i="1" s="1"/>
  <c r="D95" i="1"/>
  <c r="D88" i="1" s="1"/>
  <c r="D98" i="1"/>
  <c r="D99" i="1"/>
  <c r="D100" i="1"/>
  <c r="D79" i="1"/>
  <c r="D72" i="1"/>
  <c r="D64" i="1"/>
  <c r="D65" i="1"/>
  <c r="D71" i="1"/>
  <c r="D58" i="1"/>
  <c r="D57" i="1"/>
  <c r="D51" i="1"/>
  <c r="D50" i="1"/>
  <c r="D44" i="1"/>
  <c r="D43" i="1"/>
  <c r="O37" i="1"/>
  <c r="O36" i="1"/>
  <c r="O23" i="1"/>
  <c r="O24" i="1"/>
  <c r="O34" i="1"/>
  <c r="O38" i="1"/>
  <c r="O52" i="1"/>
  <c r="O59" i="1"/>
  <c r="O66" i="1"/>
  <c r="O87" i="1"/>
  <c r="O73" i="1"/>
  <c r="D70" i="1"/>
  <c r="O22" i="1"/>
  <c r="O15" i="1" s="1"/>
  <c r="O21" i="1"/>
  <c r="O14" i="1" s="1"/>
  <c r="O20" i="1"/>
  <c r="O19" i="1"/>
  <c r="O11" i="1"/>
  <c r="N23" i="1"/>
  <c r="F18" i="1"/>
  <c r="G18" i="1"/>
  <c r="H18" i="1"/>
  <c r="I18" i="1"/>
  <c r="J18" i="1"/>
  <c r="K18" i="1"/>
  <c r="L18" i="1"/>
  <c r="M18" i="1"/>
  <c r="N18" i="1"/>
  <c r="F19" i="1"/>
  <c r="G19" i="1"/>
  <c r="H19" i="1"/>
  <c r="I19" i="1"/>
  <c r="J19" i="1"/>
  <c r="K19" i="1"/>
  <c r="L19" i="1"/>
  <c r="M19" i="1"/>
  <c r="N19" i="1"/>
  <c r="F20" i="1"/>
  <c r="G20" i="1"/>
  <c r="H20" i="1"/>
  <c r="I20" i="1"/>
  <c r="J20" i="1"/>
  <c r="K20" i="1"/>
  <c r="L20" i="1"/>
  <c r="M20" i="1"/>
  <c r="N20" i="1"/>
  <c r="F21" i="1"/>
  <c r="G21" i="1"/>
  <c r="H21" i="1"/>
  <c r="I21" i="1"/>
  <c r="J21" i="1"/>
  <c r="K21" i="1"/>
  <c r="L21" i="1"/>
  <c r="M21" i="1"/>
  <c r="N21" i="1"/>
  <c r="F22" i="1"/>
  <c r="G22" i="1"/>
  <c r="H22" i="1"/>
  <c r="I22" i="1"/>
  <c r="J22" i="1"/>
  <c r="K22" i="1"/>
  <c r="L22" i="1"/>
  <c r="M22" i="1"/>
  <c r="N22" i="1"/>
  <c r="F23" i="1"/>
  <c r="G23" i="1"/>
  <c r="H23" i="1"/>
  <c r="I23" i="1"/>
  <c r="J23" i="1"/>
  <c r="K23" i="1"/>
  <c r="L23" i="1"/>
  <c r="M23" i="1"/>
  <c r="E23" i="1"/>
  <c r="E19" i="1"/>
  <c r="E20" i="1"/>
  <c r="E21" i="1"/>
  <c r="E22" i="1"/>
  <c r="E18" i="1"/>
  <c r="E24" i="1"/>
  <c r="F24" i="1"/>
  <c r="G24" i="1"/>
  <c r="H24" i="1"/>
  <c r="I24" i="1"/>
  <c r="J24" i="1"/>
  <c r="K24" i="1"/>
  <c r="L24" i="1"/>
  <c r="M24" i="1"/>
  <c r="N24" i="1"/>
  <c r="D18" i="1" l="1"/>
  <c r="D24" i="1"/>
  <c r="D17" i="1" s="1"/>
  <c r="O16" i="1"/>
  <c r="D22" i="1"/>
  <c r="D21" i="1"/>
  <c r="D23" i="1"/>
  <c r="D19" i="1"/>
  <c r="O12" i="1"/>
  <c r="O17" i="1"/>
  <c r="N17" i="1"/>
  <c r="J17" i="1"/>
  <c r="F17" i="1"/>
  <c r="L17" i="1"/>
  <c r="H17" i="1"/>
  <c r="M17" i="1"/>
  <c r="K17" i="1"/>
  <c r="I17" i="1"/>
  <c r="G17" i="1"/>
  <c r="O31" i="1"/>
  <c r="O13" i="1"/>
  <c r="E17" i="1"/>
  <c r="N32" i="1"/>
  <c r="N33" i="1"/>
  <c r="N34" i="1"/>
  <c r="N35" i="1"/>
  <c r="N36" i="1"/>
  <c r="N37" i="1"/>
  <c r="M32" i="1"/>
  <c r="M33" i="1"/>
  <c r="M35" i="1"/>
  <c r="M36" i="1"/>
  <c r="M37" i="1"/>
  <c r="L32" i="1"/>
  <c r="L33" i="1"/>
  <c r="L34" i="1"/>
  <c r="L35" i="1"/>
  <c r="L36" i="1"/>
  <c r="L37" i="1"/>
  <c r="K32" i="1"/>
  <c r="K33" i="1"/>
  <c r="K34" i="1"/>
  <c r="K35" i="1"/>
  <c r="K36" i="1"/>
  <c r="K37" i="1"/>
  <c r="J32" i="1"/>
  <c r="J33" i="1"/>
  <c r="J34" i="1"/>
  <c r="J35" i="1"/>
  <c r="J36" i="1"/>
  <c r="J37" i="1"/>
  <c r="I32" i="1"/>
  <c r="I33" i="1"/>
  <c r="I34" i="1"/>
  <c r="I35" i="1"/>
  <c r="I36" i="1"/>
  <c r="I37" i="1"/>
  <c r="H32" i="1"/>
  <c r="H33" i="1"/>
  <c r="H34" i="1"/>
  <c r="H35" i="1"/>
  <c r="H36" i="1"/>
  <c r="H37" i="1"/>
  <c r="G32" i="1"/>
  <c r="G33" i="1"/>
  <c r="G34" i="1"/>
  <c r="G35" i="1"/>
  <c r="G36" i="1"/>
  <c r="G37" i="1"/>
  <c r="F32" i="1"/>
  <c r="F33" i="1"/>
  <c r="F34" i="1"/>
  <c r="F35" i="1"/>
  <c r="F36" i="1"/>
  <c r="F37" i="1"/>
  <c r="E37" i="1"/>
  <c r="E36" i="1"/>
  <c r="E35" i="1"/>
  <c r="E34" i="1"/>
  <c r="E33" i="1"/>
  <c r="E32" i="1"/>
  <c r="O10" i="1" l="1"/>
  <c r="F38" i="1"/>
  <c r="G38" i="1"/>
  <c r="H38" i="1"/>
  <c r="I38" i="1"/>
  <c r="J38" i="1"/>
  <c r="K38" i="1"/>
  <c r="L38" i="1"/>
  <c r="M38" i="1"/>
  <c r="N38" i="1"/>
  <c r="E38" i="1"/>
  <c r="D39" i="1"/>
  <c r="D40" i="1"/>
  <c r="D41" i="1"/>
  <c r="D42" i="1"/>
  <c r="F45" i="1"/>
  <c r="G45" i="1"/>
  <c r="H45" i="1"/>
  <c r="I45" i="1"/>
  <c r="J45" i="1"/>
  <c r="K45" i="1"/>
  <c r="N45" i="1"/>
  <c r="E45" i="1"/>
  <c r="D46" i="1"/>
  <c r="D47" i="1"/>
  <c r="D49" i="1"/>
  <c r="D53" i="1"/>
  <c r="D54" i="1"/>
  <c r="D55" i="1"/>
  <c r="D56" i="1"/>
  <c r="F59" i="1"/>
  <c r="G59" i="1"/>
  <c r="H59" i="1"/>
  <c r="I59" i="1"/>
  <c r="J59" i="1"/>
  <c r="K59" i="1"/>
  <c r="L59" i="1"/>
  <c r="M59" i="1"/>
  <c r="N59" i="1"/>
  <c r="E59" i="1"/>
  <c r="D60" i="1"/>
  <c r="D61" i="1"/>
  <c r="D62" i="1"/>
  <c r="D63" i="1"/>
  <c r="F66" i="1"/>
  <c r="G66" i="1"/>
  <c r="H66" i="1"/>
  <c r="I66" i="1"/>
  <c r="J66" i="1"/>
  <c r="K66" i="1"/>
  <c r="L66" i="1"/>
  <c r="M66" i="1"/>
  <c r="N66" i="1"/>
  <c r="E66" i="1"/>
  <c r="D37" i="1"/>
  <c r="D74" i="1"/>
  <c r="D75" i="1"/>
  <c r="D77" i="1"/>
  <c r="D78" i="1"/>
  <c r="D36" i="1" s="1"/>
  <c r="J73" i="1"/>
  <c r="F93" i="1"/>
  <c r="F16" i="1" s="1"/>
  <c r="G93" i="1"/>
  <c r="G16" i="1" s="1"/>
  <c r="H93" i="1"/>
  <c r="H16" i="1" s="1"/>
  <c r="I93" i="1"/>
  <c r="I16" i="1" s="1"/>
  <c r="J93" i="1"/>
  <c r="J16" i="1" s="1"/>
  <c r="K93" i="1"/>
  <c r="K16" i="1" s="1"/>
  <c r="L93" i="1"/>
  <c r="L16" i="1" s="1"/>
  <c r="M93" i="1"/>
  <c r="M16" i="1" s="1"/>
  <c r="N93" i="1"/>
  <c r="N16" i="1" s="1"/>
  <c r="F92" i="1"/>
  <c r="F15" i="1" s="1"/>
  <c r="G92" i="1"/>
  <c r="G15" i="1" s="1"/>
  <c r="H92" i="1"/>
  <c r="H15" i="1" s="1"/>
  <c r="I92" i="1"/>
  <c r="I15" i="1" s="1"/>
  <c r="J92" i="1"/>
  <c r="J15" i="1" s="1"/>
  <c r="K92" i="1"/>
  <c r="K15" i="1" s="1"/>
  <c r="L92" i="1"/>
  <c r="L15" i="1" s="1"/>
  <c r="M92" i="1"/>
  <c r="M15" i="1" s="1"/>
  <c r="N92" i="1"/>
  <c r="N15" i="1" s="1"/>
  <c r="F91" i="1"/>
  <c r="F14" i="1" s="1"/>
  <c r="G91" i="1"/>
  <c r="G14" i="1" s="1"/>
  <c r="H91" i="1"/>
  <c r="H14" i="1" s="1"/>
  <c r="I91" i="1"/>
  <c r="I14" i="1" s="1"/>
  <c r="J91" i="1"/>
  <c r="J14" i="1" s="1"/>
  <c r="K91" i="1"/>
  <c r="K14" i="1" s="1"/>
  <c r="L91" i="1"/>
  <c r="L14" i="1" s="1"/>
  <c r="M91" i="1"/>
  <c r="M14" i="1" s="1"/>
  <c r="N91" i="1"/>
  <c r="N14" i="1" s="1"/>
  <c r="F90" i="1"/>
  <c r="F13" i="1" s="1"/>
  <c r="G90" i="1"/>
  <c r="G13" i="1" s="1"/>
  <c r="H90" i="1"/>
  <c r="H13" i="1" s="1"/>
  <c r="I90" i="1"/>
  <c r="I13" i="1" s="1"/>
  <c r="J90" i="1"/>
  <c r="J13" i="1" s="1"/>
  <c r="K90" i="1"/>
  <c r="K13" i="1" s="1"/>
  <c r="L90" i="1"/>
  <c r="L13" i="1" s="1"/>
  <c r="M90" i="1"/>
  <c r="M13" i="1" s="1"/>
  <c r="N90" i="1"/>
  <c r="N13" i="1" s="1"/>
  <c r="F89" i="1"/>
  <c r="F12" i="1" s="1"/>
  <c r="G89" i="1"/>
  <c r="G12" i="1" s="1"/>
  <c r="H89" i="1"/>
  <c r="H12" i="1" s="1"/>
  <c r="I89" i="1"/>
  <c r="I12" i="1" s="1"/>
  <c r="J89" i="1"/>
  <c r="J12" i="1" s="1"/>
  <c r="K89" i="1"/>
  <c r="K12" i="1" s="1"/>
  <c r="L89" i="1"/>
  <c r="L12" i="1" s="1"/>
  <c r="M89" i="1"/>
  <c r="M12" i="1" s="1"/>
  <c r="N89" i="1"/>
  <c r="N12" i="1" s="1"/>
  <c r="E93" i="1"/>
  <c r="E89" i="1"/>
  <c r="E12" i="1" s="1"/>
  <c r="E90" i="1"/>
  <c r="E13" i="1" s="1"/>
  <c r="E91" i="1"/>
  <c r="E14" i="1" s="1"/>
  <c r="E92" i="1"/>
  <c r="F88" i="1"/>
  <c r="F11" i="1" s="1"/>
  <c r="G88" i="1"/>
  <c r="H88" i="1"/>
  <c r="H11" i="1" s="1"/>
  <c r="I88" i="1"/>
  <c r="I11" i="1" s="1"/>
  <c r="J88" i="1"/>
  <c r="J11" i="1" s="1"/>
  <c r="K88" i="1"/>
  <c r="K11" i="1" s="1"/>
  <c r="L88" i="1"/>
  <c r="L11" i="1" s="1"/>
  <c r="M88" i="1"/>
  <c r="M11" i="1" s="1"/>
  <c r="N88" i="1"/>
  <c r="N11" i="1" s="1"/>
  <c r="E88" i="1"/>
  <c r="E11" i="1" s="1"/>
  <c r="F94" i="1"/>
  <c r="G94" i="1"/>
  <c r="H94" i="1"/>
  <c r="I94" i="1"/>
  <c r="J94" i="1"/>
  <c r="K94" i="1"/>
  <c r="L94" i="1"/>
  <c r="M94" i="1"/>
  <c r="N94" i="1"/>
  <c r="E94" i="1"/>
  <c r="D97" i="1"/>
  <c r="D90" i="1" s="1"/>
  <c r="L73" i="1"/>
  <c r="M73" i="1"/>
  <c r="N73" i="1"/>
  <c r="L52" i="1"/>
  <c r="M52" i="1"/>
  <c r="N52" i="1"/>
  <c r="F52" i="1"/>
  <c r="G52" i="1"/>
  <c r="H52" i="1"/>
  <c r="I52" i="1"/>
  <c r="J52" i="1"/>
  <c r="K52" i="1"/>
  <c r="E52" i="1"/>
  <c r="D12" i="1" l="1"/>
  <c r="D45" i="1"/>
  <c r="D32" i="1"/>
  <c r="D66" i="1"/>
  <c r="H87" i="1"/>
  <c r="D14" i="1"/>
  <c r="D34" i="1"/>
  <c r="D13" i="1"/>
  <c r="D33" i="1"/>
  <c r="E87" i="1"/>
  <c r="F87" i="1"/>
  <c r="D91" i="1"/>
  <c r="J10" i="1"/>
  <c r="F10" i="1"/>
  <c r="J87" i="1"/>
  <c r="H10" i="1"/>
  <c r="D35" i="1"/>
  <c r="D52" i="1"/>
  <c r="K87" i="1"/>
  <c r="I87" i="1"/>
  <c r="G87" i="1"/>
  <c r="K10" i="1"/>
  <c r="I10" i="1"/>
  <c r="D92" i="1"/>
  <c r="D93" i="1"/>
  <c r="L87" i="1"/>
  <c r="M31" i="1"/>
  <c r="D59" i="1"/>
  <c r="E16" i="1"/>
  <c r="D16" i="1" s="1"/>
  <c r="L31" i="1"/>
  <c r="D38" i="1"/>
  <c r="G11" i="1"/>
  <c r="G10" i="1" s="1"/>
  <c r="K31" i="1"/>
  <c r="N31" i="1"/>
  <c r="J31" i="1"/>
  <c r="E15" i="1"/>
  <c r="D15" i="1" s="1"/>
  <c r="N10" i="1"/>
  <c r="M10" i="1"/>
  <c r="N87" i="1"/>
  <c r="L10" i="1"/>
  <c r="D94" i="1"/>
  <c r="D87" i="1" s="1"/>
  <c r="M87" i="1"/>
  <c r="D11" i="1" l="1"/>
  <c r="E10" i="1"/>
  <c r="I73" i="1"/>
  <c r="I31" i="1" s="1"/>
  <c r="H73" i="1"/>
  <c r="H31" i="1" s="1"/>
  <c r="G73" i="1"/>
  <c r="G31" i="1" s="1"/>
  <c r="F73" i="1"/>
  <c r="F31" i="1" s="1"/>
  <c r="E73" i="1" l="1"/>
  <c r="E31" i="1" l="1"/>
  <c r="D73" i="1"/>
  <c r="D31" i="1" s="1"/>
  <c r="D10" i="1" s="1"/>
</calcChain>
</file>

<file path=xl/sharedStrings.xml><?xml version="1.0" encoding="utf-8"?>
<sst xmlns="http://schemas.openxmlformats.org/spreadsheetml/2006/main" count="139" uniqueCount="57">
  <si>
    <t>Статус</t>
  </si>
  <si>
    <t>Наименование  муниципальной программы, подпрограммы, основного мероприятия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</si>
  <si>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</si>
  <si>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</si>
  <si>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</t>
  </si>
  <si>
    <t>по годам реализации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</si>
  <si>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</si>
  <si>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</si>
  <si>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</si>
  <si>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</si>
  <si>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</si>
  <si>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</si>
  <si>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</si>
  <si>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 Грибановского муниципального района  Воронежской области</t>
  </si>
  <si>
    <t>"Экономическое развитие"</t>
  </si>
  <si>
    <t>всего, в том числе:</t>
  </si>
  <si>
    <t>федеральный бюджет</t>
  </si>
  <si>
    <t>областной бюджет</t>
  </si>
  <si>
    <t>местный бюджет</t>
  </si>
  <si>
    <t xml:space="preserve">территориальные              государственные внебюджетные фонды                     </t>
  </si>
  <si>
    <t>юридические лица</t>
  </si>
  <si>
    <t>физические лица</t>
  </si>
  <si>
    <t>Подпрограмма 1.</t>
  </si>
  <si>
    <t>"Проведение мониторинга и оценки эффективности развития муниципальных образований Грибановского муниципального района"</t>
  </si>
  <si>
    <t xml:space="preserve">территориальные              государственные внебюджетные фонды                       </t>
  </si>
  <si>
    <t>Подпрограмма 1 Мероприятие 1.1.</t>
  </si>
  <si>
    <t>"Поощрение поселений Грибановского муниципального района по результатам оценки эффективности их деятельности</t>
  </si>
  <si>
    <t xml:space="preserve">территориальные              государственные внебюджетные фонды                        </t>
  </si>
  <si>
    <t>Подпрограмма 2.</t>
  </si>
  <si>
    <t>Развитие и поддержка малого и среднего предпринимательства в Грибановском муниципальном районе</t>
  </si>
  <si>
    <t>Подпрограмма 2 Мероприятие 2.1.</t>
  </si>
  <si>
    <t>Организационно-методическое и консультационное сопровождение разработки документов стратегического планирования и проведение опроса – анкетирования представителей бизнес – сообщества района</t>
  </si>
  <si>
    <t>Подпрограмма 2 Мероприятие 2.2.</t>
  </si>
  <si>
    <t>Мероприятия по содействию повышения эффективности производства и качества работ субъектов малого и среднего предпринимательства</t>
  </si>
  <si>
    <t>Подпрограмма 2 Мероприятие 2.3.</t>
  </si>
  <si>
    <t>Предоставление грантов начинающим субъектам малого предпринимательства</t>
  </si>
  <si>
    <t>Подпрограмма 2 Мероприятие 2.4.</t>
  </si>
  <si>
    <r>
      <t>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организациями в целях создания и (или) развития либо модернизации производства товаров (работ, услуг)</t>
    </r>
  </si>
  <si>
    <t>Подпрограмма 2 Мероприятие 2.5.</t>
  </si>
  <si>
    <t>Предоставление субсидий на компенсацию части затрат субъектов малого и среднего предпринимательства, связанных с уплатой процентов по кредитам, привлечённым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</t>
  </si>
  <si>
    <t>Подпрограмма 2 Мероприятие 2.6.</t>
  </si>
  <si>
    <t>Подпрограмма 3 Мероприятие 3.1.</t>
  </si>
  <si>
    <t>Подпрограмма 3</t>
  </si>
  <si>
    <t>Развитие торговли в Грибановском муниципальном районе</t>
  </si>
  <si>
    <t>Улучшение торгового обслуживания сельского населения Грибановского муниципального района</t>
  </si>
  <si>
    <t>2021 год</t>
  </si>
  <si>
    <t>2022 год</t>
  </si>
  <si>
    <t>2023 год</t>
  </si>
  <si>
    <t>2024 год</t>
  </si>
  <si>
    <t>Подпрограмма 2 Мероприятие 2.7.</t>
  </si>
  <si>
    <t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</si>
  <si>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Информационная и консультационная поддержка субъектов малого и среднего предпринимательства и физических лиц, не являющихся индивидуальными предпринимателями и применяющим специальный налоговый режим "Налог на профессиональный доход" - самозанятым гражданам</t>
  </si>
  <si>
    <t>2025 год</t>
  </si>
  <si>
    <t>2026 год</t>
  </si>
  <si>
    <t>2027 год</t>
  </si>
  <si>
    <t>Ресурсное  обеспечение и прогнозная (справочная) оценка расходов федерального, областного бюджета  и  бюджета  бюджетов, бюджетов территориальных государственных внебюджетных фондов, 
юридических и физических лиц на реализацию  муниципальной программы Грибановского муниципального района  Воронежской области "Управление  муниципальным имуществом"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</si>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</sst>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justify" wrapText="1"/>
    </xf>
    <xf numFmtId="0" fontId="1" fillId="0" borderId="6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justify" wrapText="1"/>
    </xf>
    <xf numFmtId="0" fontId="1" fillId="0" borderId="22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justify" wrapText="1"/>
    </xf>
    <xf numFmtId="0" fontId="1" fillId="0" borderId="18" xfId="0" applyFont="1" applyBorder="1" applyAlignment="1">
      <alignment horizontal="justify" vertical="top" wrapText="1"/>
    </xf>
    <xf numFmtId="0" fontId="1" fillId="0" borderId="18" xfId="0" applyFont="1" applyBorder="1" applyAlignment="1">
      <alignment horizontal="justify" wrapText="1"/>
    </xf>
    <xf numFmtId="0" fontId="1" fillId="0" borderId="9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14" xfId="0" applyFont="1" applyBorder="1" applyAlignment="1">
      <alignment horizontal="justify" wrapText="1"/>
    </xf>
    <xf numFmtId="0" fontId="1" fillId="0" borderId="14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wrapText="1"/>
    </xf>
    <xf numFmtId="0" fontId="1" fillId="0" borderId="2" xfId="0" applyFont="1" applyBorder="1" applyAlignment="1">
      <alignment horizontal="justify" wrapText="1"/>
    </xf>
    <xf numFmtId="0" fontId="1" fillId="0" borderId="2" xfId="0" applyFont="1" applyBorder="1" applyAlignment="1">
      <alignment horizontal="justify" vertical="top" wrapText="1"/>
    </xf>
    <xf numFmtId="0" fontId="1" fillId="2" borderId="12" xfId="0" applyFont="1" applyFill="1" applyBorder="1" applyAlignment="1">
      <alignment horizontal="justify" wrapText="1"/>
    </xf>
    <xf numFmtId="0" fontId="1" fillId="2" borderId="12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justify"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23" xfId="0" applyFont="1" applyFill="1" applyBorder="1" applyAlignment="1">
      <alignment horizontal="justify" wrapText="1"/>
    </xf>
    <xf numFmtId="0" fontId="1" fillId="2" borderId="18" xfId="0" applyFont="1" applyFill="1" applyBorder="1" applyAlignment="1">
      <alignment horizontal="justify" vertical="top" wrapText="1"/>
    </xf>
    <xf numFmtId="0" fontId="1" fillId="2" borderId="9" xfId="0" applyFont="1" applyFill="1" applyBorder="1" applyAlignment="1">
      <alignment horizontal="justify" wrapText="1"/>
    </xf>
    <xf numFmtId="0" fontId="1" fillId="2" borderId="18" xfId="0" applyFont="1" applyFill="1" applyBorder="1" applyAlignment="1">
      <alignment horizontal="justify" wrapText="1"/>
    </xf>
    <xf numFmtId="0" fontId="1" fillId="2" borderId="9" xfId="0" applyFont="1" applyFill="1" applyBorder="1" applyAlignment="1">
      <alignment horizontal="justify" vertical="top" wrapText="1"/>
    </xf>
    <xf numFmtId="0" fontId="1" fillId="2" borderId="9" xfId="0" applyFont="1" applyFill="1" applyBorder="1" applyAlignment="1">
      <alignment horizontal="left" vertical="top" wrapText="1"/>
    </xf>
    <xf numFmtId="164" fontId="6" fillId="2" borderId="14" xfId="0" applyNumberFormat="1" applyFont="1" applyFill="1" applyBorder="1" applyAlignment="1">
      <alignment horizontal="right" vertical="top" wrapText="1"/>
    </xf>
    <xf numFmtId="164" fontId="6" fillId="2" borderId="9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6" fillId="2" borderId="3" xfId="0" applyNumberFormat="1" applyFont="1" applyFill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164" fontId="6" fillId="2" borderId="18" xfId="0" applyNumberFormat="1" applyFont="1" applyFill="1" applyBorder="1" applyAlignment="1">
      <alignment horizontal="right" vertical="top" wrapText="1"/>
    </xf>
    <xf numFmtId="164" fontId="6" fillId="2" borderId="23" xfId="0" applyNumberFormat="1" applyFont="1" applyFill="1" applyBorder="1" applyAlignment="1">
      <alignment horizontal="right" vertical="top" wrapText="1"/>
    </xf>
    <xf numFmtId="164" fontId="6" fillId="2" borderId="40" xfId="0" applyNumberFormat="1" applyFont="1" applyFill="1" applyBorder="1" applyAlignment="1">
      <alignment horizontal="right" vertical="top" wrapText="1"/>
    </xf>
    <xf numFmtId="164" fontId="6" fillId="2" borderId="50" xfId="0" applyNumberFormat="1" applyFont="1" applyFill="1" applyBorder="1" applyAlignment="1">
      <alignment horizontal="right" vertical="top" wrapText="1"/>
    </xf>
    <xf numFmtId="0" fontId="0" fillId="0" borderId="34" xfId="0" applyBorder="1"/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6" fillId="0" borderId="12" xfId="0" applyNumberFormat="1" applyFont="1" applyBorder="1" applyAlignment="1">
      <alignment horizontal="right" vertical="top" wrapText="1"/>
    </xf>
    <xf numFmtId="164" fontId="6" fillId="0" borderId="14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6" fillId="0" borderId="22" xfId="0" applyNumberFormat="1" applyFont="1" applyBorder="1" applyAlignment="1">
      <alignment horizontal="right" vertical="top" wrapText="1"/>
    </xf>
    <xf numFmtId="164" fontId="6" fillId="0" borderId="0" xfId="0" applyNumberFormat="1" applyFont="1" applyAlignment="1">
      <alignment horizontal="right" vertical="top" wrapText="1"/>
    </xf>
    <xf numFmtId="164" fontId="6" fillId="0" borderId="3" xfId="0" applyNumberFormat="1" applyFont="1" applyBorder="1" applyAlignment="1">
      <alignment horizontal="right" vertical="top" wrapText="1"/>
    </xf>
    <xf numFmtId="164" fontId="6" fillId="0" borderId="9" xfId="0" applyNumberFormat="1" applyFont="1" applyBorder="1" applyAlignment="1">
      <alignment horizontal="right" vertical="top" wrapText="1"/>
    </xf>
    <xf numFmtId="164" fontId="6" fillId="0" borderId="7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horizontal="right" vertical="top" wrapText="1"/>
    </xf>
    <xf numFmtId="164" fontId="6" fillId="0" borderId="18" xfId="0" applyNumberFormat="1" applyFont="1" applyBorder="1" applyAlignment="1">
      <alignment horizontal="right" vertical="top" wrapText="1"/>
    </xf>
    <xf numFmtId="164" fontId="6" fillId="0" borderId="23" xfId="0" applyNumberFormat="1" applyFont="1" applyBorder="1" applyAlignment="1">
      <alignment horizontal="right" vertical="top" wrapText="1"/>
    </xf>
    <xf numFmtId="164" fontId="4" fillId="0" borderId="54" xfId="0" applyNumberFormat="1" applyFont="1" applyBorder="1" applyAlignment="1">
      <alignment horizontal="right" vertical="top" wrapText="1"/>
    </xf>
    <xf numFmtId="164" fontId="4" fillId="0" borderId="49" xfId="0" applyNumberFormat="1" applyFont="1" applyBorder="1" applyAlignment="1">
      <alignment horizontal="right" vertical="top" wrapText="1"/>
    </xf>
    <xf numFmtId="164" fontId="4" fillId="0" borderId="35" xfId="0" applyNumberFormat="1" applyFont="1" applyBorder="1" applyAlignment="1">
      <alignment horizontal="right" vertical="top" wrapText="1"/>
    </xf>
    <xf numFmtId="164" fontId="4" fillId="0" borderId="58" xfId="0" applyNumberFormat="1" applyFont="1" applyBorder="1" applyAlignment="1">
      <alignment horizontal="right" vertical="top" wrapText="1"/>
    </xf>
    <xf numFmtId="164" fontId="4" fillId="0" borderId="40" xfId="0" applyNumberFormat="1" applyFont="1" applyBorder="1" applyAlignment="1">
      <alignment horizontal="right" vertical="top" wrapText="1"/>
    </xf>
    <xf numFmtId="164" fontId="4" fillId="0" borderId="25" xfId="0" applyNumberFormat="1" applyFont="1" applyBorder="1" applyAlignment="1">
      <alignment horizontal="right" vertical="top" wrapText="1"/>
    </xf>
    <xf numFmtId="164" fontId="4" fillId="0" borderId="44" xfId="0" applyNumberFormat="1" applyFont="1" applyBorder="1" applyAlignment="1">
      <alignment horizontal="right" vertical="top" wrapText="1"/>
    </xf>
    <xf numFmtId="164" fontId="4" fillId="0" borderId="55" xfId="0" applyNumberFormat="1" applyFont="1" applyBorder="1" applyAlignment="1">
      <alignment horizontal="right" vertical="top" wrapText="1"/>
    </xf>
    <xf numFmtId="164" fontId="4" fillId="0" borderId="53" xfId="0" applyNumberFormat="1" applyFont="1" applyBorder="1" applyAlignment="1">
      <alignment horizontal="right" vertical="top" wrapText="1"/>
    </xf>
    <xf numFmtId="164" fontId="4" fillId="0" borderId="23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horizontal="right" vertical="top" wrapText="1"/>
    </xf>
    <xf numFmtId="164" fontId="4" fillId="0" borderId="12" xfId="0" applyNumberFormat="1" applyFont="1" applyBorder="1" applyAlignment="1">
      <alignment horizontal="right" vertical="top" wrapText="1"/>
    </xf>
    <xf numFmtId="164" fontId="4" fillId="0" borderId="45" xfId="0" applyNumberFormat="1" applyFont="1" applyBorder="1" applyAlignment="1">
      <alignment horizontal="right" vertical="top" wrapText="1"/>
    </xf>
    <xf numFmtId="164" fontId="4" fillId="0" borderId="56" xfId="0" applyNumberFormat="1" applyFont="1" applyBorder="1" applyAlignment="1">
      <alignment horizontal="right" vertical="top" wrapText="1"/>
    </xf>
    <xf numFmtId="164" fontId="4" fillId="0" borderId="57" xfId="0" applyNumberFormat="1" applyFont="1" applyBorder="1" applyAlignment="1">
      <alignment horizontal="right" vertical="top" wrapText="1"/>
    </xf>
    <xf numFmtId="164" fontId="4" fillId="0" borderId="15" xfId="0" applyNumberFormat="1" applyFont="1" applyBorder="1" applyAlignment="1">
      <alignment horizontal="right" vertical="top" wrapText="1"/>
    </xf>
    <xf numFmtId="164" fontId="4" fillId="0" borderId="16" xfId="0" applyNumberFormat="1" applyFont="1" applyBorder="1" applyAlignment="1">
      <alignment horizontal="right" vertical="top" wrapText="1"/>
    </xf>
    <xf numFmtId="164" fontId="4" fillId="0" borderId="28" xfId="0" applyNumberFormat="1" applyFont="1" applyBorder="1" applyAlignment="1">
      <alignment horizontal="right" vertical="top" wrapText="1"/>
    </xf>
    <xf numFmtId="164" fontId="0" fillId="0" borderId="16" xfId="0" applyNumberFormat="1" applyBorder="1"/>
    <xf numFmtId="164" fontId="0" fillId="0" borderId="28" xfId="0" applyNumberFormat="1" applyBorder="1"/>
    <xf numFmtId="164" fontId="0" fillId="0" borderId="31" xfId="0" applyNumberFormat="1" applyBorder="1"/>
    <xf numFmtId="164" fontId="6" fillId="0" borderId="46" xfId="0" applyNumberFormat="1" applyFont="1" applyBorder="1" applyAlignment="1">
      <alignment horizontal="right" vertical="top" wrapText="1"/>
    </xf>
    <xf numFmtId="164" fontId="6" fillId="0" borderId="47" xfId="0" applyNumberFormat="1" applyFont="1" applyBorder="1" applyAlignment="1">
      <alignment horizontal="right" vertical="top" wrapText="1"/>
    </xf>
    <xf numFmtId="164" fontId="6" fillId="0" borderId="48" xfId="0" applyNumberFormat="1" applyFont="1" applyBorder="1" applyAlignment="1">
      <alignment horizontal="right" vertical="top" wrapText="1"/>
    </xf>
    <xf numFmtId="164" fontId="0" fillId="0" borderId="47" xfId="0" applyNumberFormat="1" applyBorder="1"/>
    <xf numFmtId="164" fontId="0" fillId="0" borderId="48" xfId="0" applyNumberFormat="1" applyBorder="1"/>
    <xf numFmtId="164" fontId="0" fillId="0" borderId="41" xfId="0" applyNumberFormat="1" applyBorder="1"/>
    <xf numFmtId="164" fontId="6" fillId="0" borderId="37" xfId="0" applyNumberFormat="1" applyFont="1" applyBorder="1" applyAlignment="1">
      <alignment horizontal="right" vertical="top" wrapText="1"/>
    </xf>
    <xf numFmtId="164" fontId="6" fillId="0" borderId="29" xfId="0" applyNumberFormat="1" applyFont="1" applyBorder="1" applyAlignment="1">
      <alignment horizontal="right" vertical="top" wrapText="1"/>
    </xf>
    <xf numFmtId="164" fontId="6" fillId="0" borderId="51" xfId="0" applyNumberFormat="1" applyFont="1" applyBorder="1" applyAlignment="1">
      <alignment horizontal="right" vertical="top" wrapText="1"/>
    </xf>
    <xf numFmtId="164" fontId="0" fillId="0" borderId="29" xfId="0" applyNumberFormat="1" applyBorder="1"/>
    <xf numFmtId="164" fontId="0" fillId="0" borderId="51" xfId="0" applyNumberFormat="1" applyBorder="1"/>
    <xf numFmtId="164" fontId="0" fillId="0" borderId="30" xfId="0" applyNumberFormat="1" applyBorder="1"/>
    <xf numFmtId="164" fontId="4" fillId="0" borderId="24" xfId="0" applyNumberFormat="1" applyFont="1" applyBorder="1" applyAlignment="1">
      <alignment horizontal="right" vertical="top" wrapText="1"/>
    </xf>
    <xf numFmtId="164" fontId="4" fillId="0" borderId="19" xfId="0" applyNumberFormat="1" applyFont="1" applyBorder="1" applyAlignment="1">
      <alignment horizontal="right" vertical="top" wrapText="1"/>
    </xf>
    <xf numFmtId="164" fontId="4" fillId="0" borderId="26" xfId="0" applyNumberFormat="1" applyFont="1" applyBorder="1" applyAlignment="1">
      <alignment horizontal="right" vertical="top" wrapText="1"/>
    </xf>
    <xf numFmtId="164" fontId="0" fillId="0" borderId="19" xfId="0" applyNumberFormat="1" applyBorder="1" applyAlignment="1">
      <alignment vertical="top"/>
    </xf>
    <xf numFmtId="164" fontId="0" fillId="0" borderId="26" xfId="0" applyNumberFormat="1" applyBorder="1" applyAlignment="1">
      <alignment vertical="top"/>
    </xf>
    <xf numFmtId="164" fontId="0" fillId="0" borderId="36" xfId="0" applyNumberFormat="1" applyBorder="1" applyAlignment="1">
      <alignment vertical="top"/>
    </xf>
    <xf numFmtId="164" fontId="4" fillId="0" borderId="17" xfId="0" applyNumberFormat="1" applyFont="1" applyBorder="1" applyAlignment="1">
      <alignment horizontal="right" vertical="top" wrapText="1"/>
    </xf>
    <xf numFmtId="164" fontId="4" fillId="0" borderId="11" xfId="0" applyNumberFormat="1" applyFont="1" applyBorder="1" applyAlignment="1">
      <alignment horizontal="right" vertical="top" wrapText="1"/>
    </xf>
    <xf numFmtId="164" fontId="4" fillId="0" borderId="13" xfId="0" applyNumberFormat="1" applyFont="1" applyBorder="1" applyAlignment="1">
      <alignment horizontal="right" vertical="top" wrapText="1"/>
    </xf>
    <xf numFmtId="164" fontId="0" fillId="0" borderId="11" xfId="0" applyNumberFormat="1" applyBorder="1"/>
    <xf numFmtId="164" fontId="0" fillId="0" borderId="13" xfId="0" applyNumberFormat="1" applyBorder="1"/>
    <xf numFmtId="164" fontId="0" fillId="0" borderId="32" xfId="0" applyNumberFormat="1" applyBorder="1"/>
    <xf numFmtId="164" fontId="4" fillId="0" borderId="20" xfId="0" applyNumberFormat="1" applyFont="1" applyBorder="1" applyAlignment="1">
      <alignment horizontal="right" vertical="top" wrapText="1"/>
    </xf>
    <xf numFmtId="164" fontId="4" fillId="0" borderId="21" xfId="0" applyNumberFormat="1" applyFont="1" applyBorder="1" applyAlignment="1">
      <alignment horizontal="right" vertical="top" wrapText="1"/>
    </xf>
    <xf numFmtId="164" fontId="4" fillId="0" borderId="27" xfId="0" applyNumberFormat="1" applyFont="1" applyBorder="1" applyAlignment="1">
      <alignment horizontal="right" vertical="top" wrapText="1"/>
    </xf>
    <xf numFmtId="164" fontId="0" fillId="0" borderId="21" xfId="0" applyNumberFormat="1" applyBorder="1"/>
    <xf numFmtId="164" fontId="0" fillId="0" borderId="27" xfId="0" applyNumberFormat="1" applyBorder="1"/>
    <xf numFmtId="164" fontId="0" fillId="0" borderId="33" xfId="0" applyNumberFormat="1" applyBorder="1"/>
    <xf numFmtId="164" fontId="5" fillId="0" borderId="18" xfId="0" applyNumberFormat="1" applyFont="1" applyBorder="1"/>
    <xf numFmtId="164" fontId="5" fillId="0" borderId="1" xfId="0" applyNumberFormat="1" applyFont="1" applyBorder="1"/>
    <xf numFmtId="164" fontId="5" fillId="0" borderId="9" xfId="0" applyNumberFormat="1" applyFont="1" applyBorder="1"/>
    <xf numFmtId="164" fontId="5" fillId="0" borderId="14" xfId="0" applyNumberFormat="1" applyFont="1" applyBorder="1"/>
    <xf numFmtId="164" fontId="6" fillId="0" borderId="25" xfId="0" applyNumberFormat="1" applyFont="1" applyBorder="1" applyAlignment="1">
      <alignment horizontal="right" vertical="top" wrapText="1"/>
    </xf>
    <xf numFmtId="164" fontId="6" fillId="0" borderId="40" xfId="0" applyNumberFormat="1" applyFont="1" applyBorder="1" applyAlignment="1">
      <alignment horizontal="right" vertical="top" wrapText="1"/>
    </xf>
    <xf numFmtId="164" fontId="6" fillId="0" borderId="52" xfId="0" applyNumberFormat="1" applyFont="1" applyBorder="1" applyAlignment="1">
      <alignment horizontal="right" vertical="top" wrapText="1"/>
    </xf>
    <xf numFmtId="164" fontId="6" fillId="0" borderId="50" xfId="0" applyNumberFormat="1" applyFont="1" applyBorder="1" applyAlignment="1">
      <alignment horizontal="right" vertical="top" wrapText="1"/>
    </xf>
    <xf numFmtId="164" fontId="0" fillId="0" borderId="19" xfId="0" applyNumberFormat="1" applyBorder="1"/>
    <xf numFmtId="164" fontId="0" fillId="0" borderId="26" xfId="0" applyNumberFormat="1" applyBorder="1"/>
    <xf numFmtId="164" fontId="0" fillId="0" borderId="36" xfId="0" applyNumberFormat="1" applyBorder="1"/>
    <xf numFmtId="164" fontId="6" fillId="0" borderId="17" xfId="0" applyNumberFormat="1" applyFont="1" applyBorder="1" applyAlignment="1">
      <alignment horizontal="right" vertical="top" wrapText="1"/>
    </xf>
    <xf numFmtId="164" fontId="6" fillId="0" borderId="11" xfId="0" applyNumberFormat="1" applyFont="1" applyBorder="1" applyAlignment="1">
      <alignment horizontal="right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0" fillId="0" borderId="11" xfId="0" applyNumberFormat="1" applyBorder="1" applyAlignment="1">
      <alignment vertical="top"/>
    </xf>
    <xf numFmtId="164" fontId="0" fillId="0" borderId="13" xfId="0" applyNumberFormat="1" applyBorder="1" applyAlignment="1">
      <alignment vertical="top"/>
    </xf>
    <xf numFmtId="164" fontId="0" fillId="0" borderId="32" xfId="0" applyNumberFormat="1" applyBorder="1" applyAlignment="1">
      <alignment vertical="top"/>
    </xf>
    <xf numFmtId="164" fontId="6" fillId="0" borderId="4" xfId="0" applyNumberFormat="1" applyFont="1" applyBorder="1" applyAlignment="1">
      <alignment horizontal="right" vertical="top" wrapText="1"/>
    </xf>
    <xf numFmtId="164" fontId="4" fillId="0" borderId="46" xfId="0" applyNumberFormat="1" applyFont="1" applyBorder="1" applyAlignment="1">
      <alignment horizontal="right" vertical="top" wrapText="1"/>
    </xf>
    <xf numFmtId="164" fontId="4" fillId="0" borderId="47" xfId="0" applyNumberFormat="1" applyFont="1" applyBorder="1" applyAlignment="1">
      <alignment horizontal="right" vertical="top" wrapText="1"/>
    </xf>
    <xf numFmtId="164" fontId="4" fillId="0" borderId="48" xfId="0" applyNumberFormat="1" applyFont="1" applyBorder="1" applyAlignment="1">
      <alignment horizontal="right" vertical="top" wrapText="1"/>
    </xf>
    <xf numFmtId="164" fontId="6" fillId="0" borderId="39" xfId="0" applyNumberFormat="1" applyFont="1" applyBorder="1" applyAlignment="1">
      <alignment horizontal="right" vertical="top" wrapText="1"/>
    </xf>
    <xf numFmtId="164" fontId="0" fillId="0" borderId="21" xfId="0" applyNumberFormat="1" applyBorder="1" applyAlignment="1">
      <alignment vertical="top"/>
    </xf>
    <xf numFmtId="164" fontId="0" fillId="0" borderId="27" xfId="0" applyNumberFormat="1" applyBorder="1" applyAlignment="1">
      <alignment vertical="top"/>
    </xf>
    <xf numFmtId="164" fontId="0" fillId="0" borderId="33" xfId="0" applyNumberFormat="1" applyBorder="1" applyAlignment="1">
      <alignment vertical="top"/>
    </xf>
    <xf numFmtId="164" fontId="4" fillId="0" borderId="14" xfId="0" applyNumberFormat="1" applyFont="1" applyBorder="1" applyAlignment="1">
      <alignment horizontal="right" vertical="top" wrapText="1"/>
    </xf>
    <xf numFmtId="164" fontId="4" fillId="0" borderId="9" xfId="0" applyNumberFormat="1" applyFont="1" applyBorder="1" applyAlignment="1">
      <alignment horizontal="right" vertical="top" wrapText="1"/>
    </xf>
    <xf numFmtId="164" fontId="4" fillId="0" borderId="7" xfId="0" applyNumberFormat="1" applyFont="1" applyBorder="1" applyAlignment="1">
      <alignment horizontal="right" vertical="top" wrapText="1"/>
    </xf>
    <xf numFmtId="164" fontId="0" fillId="0" borderId="9" xfId="0" applyNumberFormat="1" applyBorder="1"/>
    <xf numFmtId="164" fontId="0" fillId="0" borderId="14" xfId="0" applyNumberFormat="1" applyBorder="1"/>
    <xf numFmtId="164" fontId="0" fillId="0" borderId="7" xfId="0" applyNumberFormat="1" applyBorder="1"/>
    <xf numFmtId="164" fontId="0" fillId="0" borderId="37" xfId="0" applyNumberFormat="1" applyBorder="1"/>
    <xf numFmtId="164" fontId="0" fillId="0" borderId="38" xfId="0" applyNumberFormat="1" applyBorder="1"/>
    <xf numFmtId="164" fontId="0" fillId="0" borderId="18" xfId="0" applyNumberFormat="1" applyBorder="1"/>
    <xf numFmtId="164" fontId="0" fillId="0" borderId="2" xfId="0" applyNumberFormat="1" applyBorder="1"/>
    <xf numFmtId="164" fontId="0" fillId="0" borderId="0" xfId="0" applyNumberFormat="1"/>
    <xf numFmtId="164" fontId="0" fillId="0" borderId="24" xfId="0" applyNumberFormat="1" applyBorder="1"/>
    <xf numFmtId="164" fontId="0" fillId="0" borderId="17" xfId="0" applyNumberFormat="1" applyBorder="1"/>
    <xf numFmtId="164" fontId="0" fillId="0" borderId="20" xfId="0" applyNumberFormat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2" borderId="40" xfId="0" applyFont="1" applyFill="1" applyBorder="1" applyAlignment="1">
      <alignment horizontal="justify" vertical="top" wrapText="1"/>
    </xf>
    <xf numFmtId="0" fontId="2" fillId="2" borderId="44" xfId="0" applyFont="1" applyFill="1" applyBorder="1" applyAlignment="1">
      <alignment horizontal="justify" vertical="top" wrapText="1"/>
    </xf>
    <xf numFmtId="0" fontId="2" fillId="2" borderId="45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justify" vertical="top" wrapText="1"/>
    </xf>
    <xf numFmtId="0" fontId="2" fillId="0" borderId="20" xfId="0" applyFont="1" applyBorder="1" applyAlignment="1">
      <alignment horizontal="justify" vertical="top" wrapText="1"/>
    </xf>
    <xf numFmtId="0" fontId="3" fillId="0" borderId="42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100"/>
  <sheetViews>
    <sheetView tabSelected="1" topLeftCell="A65" zoomScale="90" zoomScaleNormal="90" workbookViewId="0">
      <selection activeCell="B73" sqref="B73:B79"/>
    </sheetView>
  </sheetViews>
  <sheetFormatPr defaultRowHeight="15" x14ac:dyDescent="0.25"/>
  <cols>
    <col min="1" max="1" width="33.42578125" customWidth="1"/>
    <col min="2" max="2" width="24" customWidth="1"/>
    <col min="3" max="3" width="18.7109375" customWidth="1"/>
    <col min="4" max="14" width="9.85546875" customWidth="1"/>
  </cols>
  <sheetData>
    <row r="2" spans="1:18" x14ac:dyDescent="0.25">
      <c r="P2" s="153" t="s">
        <v>56</v>
      </c>
      <c r="Q2" s="153"/>
      <c r="R2" s="153"/>
    </row>
    <row r="4" spans="1:18" ht="36.75" customHeight="1" x14ac:dyDescent="0.25">
      <c r="B4" s="151" t="s">
        <v>55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</row>
    <row r="5" spans="1:18" ht="15.75" thickBot="1" x14ac:dyDescent="0.3"/>
    <row r="6" spans="1:18" ht="36" customHeight="1" thickBot="1" x14ac:dyDescent="0.3">
      <c r="A6" s="169" t="s">
        <v>0</v>
      </c>
      <c r="B6" s="169" t="s">
        <v>1</v>
      </c>
      <c r="C6" s="180" t="s">
        <v>2</v>
      </c>
      <c r="D6" s="171" t="s">
        <v>3</v>
      </c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3"/>
    </row>
    <row r="7" spans="1:18" ht="15.75" hidden="1" thickBot="1" x14ac:dyDescent="0.3">
      <c r="A7" s="179"/>
      <c r="B7" s="179"/>
      <c r="C7" s="179"/>
      <c r="D7" s="169" t="s">
        <v>4</v>
      </c>
      <c r="E7" s="171" t="s">
        <v>5</v>
      </c>
      <c r="F7" s="172"/>
      <c r="G7" s="172"/>
      <c r="H7" s="172"/>
      <c r="I7" s="172"/>
      <c r="J7" s="172"/>
      <c r="K7" s="172"/>
      <c r="L7" s="172"/>
      <c r="M7" s="172"/>
      <c r="N7" s="173"/>
      <c r="O7" s="40"/>
      <c r="P7" s="40"/>
      <c r="Q7" s="40"/>
      <c r="R7" s="40"/>
    </row>
    <row r="8" spans="1:18" ht="15.75" thickBot="1" x14ac:dyDescent="0.3">
      <c r="A8" s="170"/>
      <c r="B8" s="170"/>
      <c r="C8" s="181"/>
      <c r="D8" s="170"/>
      <c r="E8" s="41" t="s">
        <v>6</v>
      </c>
      <c r="F8" s="41" t="s">
        <v>7</v>
      </c>
      <c r="G8" s="41" t="s">
        <v>8</v>
      </c>
      <c r="H8" s="41" t="s">
        <v>9</v>
      </c>
      <c r="I8" s="41" t="s">
        <v>10</v>
      </c>
      <c r="J8" s="41" t="s">
        <v>11</v>
      </c>
      <c r="K8" s="42" t="s">
        <v>12</v>
      </c>
      <c r="L8" s="43" t="s">
        <v>45</v>
      </c>
      <c r="M8" s="43" t="s">
        <v>46</v>
      </c>
      <c r="N8" s="43" t="s">
        <v>47</v>
      </c>
      <c r="O8" s="44" t="s">
        <v>48</v>
      </c>
      <c r="P8" s="44" t="s">
        <v>52</v>
      </c>
      <c r="Q8" s="44" t="s">
        <v>53</v>
      </c>
      <c r="R8" s="44" t="s">
        <v>54</v>
      </c>
    </row>
    <row r="9" spans="1:18" ht="15.75" thickBot="1" x14ac:dyDescent="0.3">
      <c r="A9" s="1">
        <v>1</v>
      </c>
      <c r="B9" s="2">
        <v>2</v>
      </c>
      <c r="C9" s="2">
        <v>3</v>
      </c>
      <c r="D9" s="2"/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45">
        <v>10</v>
      </c>
      <c r="L9" s="46">
        <v>11</v>
      </c>
      <c r="M9" s="47">
        <v>12</v>
      </c>
      <c r="N9" s="48">
        <v>13</v>
      </c>
      <c r="O9" s="44">
        <v>14</v>
      </c>
      <c r="P9" s="49">
        <v>15</v>
      </c>
      <c r="Q9" s="49">
        <v>15</v>
      </c>
      <c r="R9" s="49">
        <v>16</v>
      </c>
    </row>
    <row r="10" spans="1:18" ht="15.75" thickBot="1" x14ac:dyDescent="0.3">
      <c r="A10" s="166" t="s">
        <v>13</v>
      </c>
      <c r="B10" s="154" t="s">
        <v>14</v>
      </c>
      <c r="C10" s="3" t="s">
        <v>15</v>
      </c>
      <c r="D10" s="31">
        <f>D17+D31+D87</f>
        <v>40193.399999999994</v>
      </c>
      <c r="E10" s="50">
        <f>SUM(E11:E16)</f>
        <v>1425</v>
      </c>
      <c r="F10" s="51">
        <f t="shared" ref="F10:N10" si="0">SUM(F11:F16)</f>
        <v>410.29999999999995</v>
      </c>
      <c r="G10" s="50">
        <f t="shared" si="0"/>
        <v>235</v>
      </c>
      <c r="H10" s="51">
        <f t="shared" si="0"/>
        <v>230</v>
      </c>
      <c r="I10" s="50">
        <f t="shared" si="0"/>
        <v>1263.2</v>
      </c>
      <c r="J10" s="51">
        <f t="shared" si="0"/>
        <v>3069.2</v>
      </c>
      <c r="K10" s="50">
        <f t="shared" si="0"/>
        <v>1762.4</v>
      </c>
      <c r="L10" s="52">
        <f t="shared" si="0"/>
        <v>2603.6</v>
      </c>
      <c r="M10" s="53">
        <f t="shared" si="0"/>
        <v>5410.9</v>
      </c>
      <c r="N10" s="52">
        <f t="shared" si="0"/>
        <v>4796</v>
      </c>
      <c r="O10" s="54">
        <f>O17+O31+O87</f>
        <v>6027.8</v>
      </c>
      <c r="P10" s="52">
        <f>P17+P31+P87</f>
        <v>4410</v>
      </c>
      <c r="Q10" s="52">
        <f>Q17+Q31+Q87</f>
        <v>4250</v>
      </c>
      <c r="R10" s="52">
        <f>R17+R31+R87</f>
        <v>4300</v>
      </c>
    </row>
    <row r="11" spans="1:18" ht="15.75" thickBot="1" x14ac:dyDescent="0.3">
      <c r="A11" s="167"/>
      <c r="B11" s="155"/>
      <c r="C11" s="4" t="s">
        <v>16</v>
      </c>
      <c r="D11" s="34">
        <f>SUM(E11:R11)</f>
        <v>1126.5999999999999</v>
      </c>
      <c r="E11" s="50">
        <f t="shared" ref="E11:E16" si="1">E18+E32+E88</f>
        <v>960</v>
      </c>
      <c r="F11" s="55">
        <f t="shared" ref="F11:R11" si="2">F18+F32+F88</f>
        <v>166.6</v>
      </c>
      <c r="G11" s="50">
        <f t="shared" si="2"/>
        <v>0</v>
      </c>
      <c r="H11" s="55">
        <f t="shared" si="2"/>
        <v>0</v>
      </c>
      <c r="I11" s="50">
        <f t="shared" si="2"/>
        <v>0</v>
      </c>
      <c r="J11" s="55">
        <f t="shared" si="2"/>
        <v>0</v>
      </c>
      <c r="K11" s="50">
        <f t="shared" si="2"/>
        <v>0</v>
      </c>
      <c r="L11" s="51">
        <f t="shared" si="2"/>
        <v>0</v>
      </c>
      <c r="M11" s="56">
        <f t="shared" si="2"/>
        <v>0</v>
      </c>
      <c r="N11" s="51">
        <f t="shared" si="2"/>
        <v>0</v>
      </c>
      <c r="O11" s="57">
        <f t="shared" si="2"/>
        <v>0</v>
      </c>
      <c r="P11" s="51">
        <f t="shared" ref="P11:Q11" si="3">P18+P32+P88</f>
        <v>0</v>
      </c>
      <c r="Q11" s="51">
        <f t="shared" si="3"/>
        <v>0</v>
      </c>
      <c r="R11" s="51">
        <f t="shared" si="2"/>
        <v>0</v>
      </c>
    </row>
    <row r="12" spans="1:18" ht="15.75" thickBot="1" x14ac:dyDescent="0.3">
      <c r="A12" s="167"/>
      <c r="B12" s="155"/>
      <c r="C12" s="3" t="s">
        <v>17</v>
      </c>
      <c r="D12" s="34">
        <f t="shared" ref="D12:D16" si="4">SUM(E12:R12)</f>
        <v>4603.1000000000004</v>
      </c>
      <c r="E12" s="50">
        <f t="shared" si="1"/>
        <v>240</v>
      </c>
      <c r="F12" s="55">
        <f t="shared" ref="F12:R12" si="5">F19+F33+F89</f>
        <v>8.6999999999999993</v>
      </c>
      <c r="G12" s="50">
        <f t="shared" si="5"/>
        <v>0</v>
      </c>
      <c r="H12" s="55">
        <f t="shared" si="5"/>
        <v>0</v>
      </c>
      <c r="I12" s="50">
        <f t="shared" si="5"/>
        <v>0</v>
      </c>
      <c r="J12" s="55">
        <f t="shared" si="5"/>
        <v>1544</v>
      </c>
      <c r="K12" s="50">
        <f t="shared" si="5"/>
        <v>0</v>
      </c>
      <c r="L12" s="58">
        <f t="shared" si="5"/>
        <v>0</v>
      </c>
      <c r="M12" s="59">
        <f t="shared" si="5"/>
        <v>2810.4</v>
      </c>
      <c r="N12" s="58">
        <f t="shared" si="5"/>
        <v>0</v>
      </c>
      <c r="O12" s="54">
        <f t="shared" si="5"/>
        <v>0</v>
      </c>
      <c r="P12" s="58">
        <f t="shared" ref="P12:Q12" si="6">P19+P33+P89</f>
        <v>0</v>
      </c>
      <c r="Q12" s="58">
        <f t="shared" si="6"/>
        <v>0</v>
      </c>
      <c r="R12" s="58">
        <f t="shared" si="5"/>
        <v>0</v>
      </c>
    </row>
    <row r="13" spans="1:18" ht="15.75" thickBot="1" x14ac:dyDescent="0.3">
      <c r="A13" s="167"/>
      <c r="B13" s="155"/>
      <c r="C13" s="3" t="s">
        <v>18</v>
      </c>
      <c r="D13" s="34">
        <f t="shared" si="4"/>
        <v>34463.699999999997</v>
      </c>
      <c r="E13" s="50">
        <f t="shared" si="1"/>
        <v>225</v>
      </c>
      <c r="F13" s="55">
        <f t="shared" ref="F13:N13" si="7">F20+F34+F90</f>
        <v>235</v>
      </c>
      <c r="G13" s="50">
        <f t="shared" si="7"/>
        <v>235</v>
      </c>
      <c r="H13" s="55">
        <f t="shared" si="7"/>
        <v>230</v>
      </c>
      <c r="I13" s="50">
        <f t="shared" si="7"/>
        <v>1263.2</v>
      </c>
      <c r="J13" s="55">
        <f t="shared" si="7"/>
        <v>1525.2</v>
      </c>
      <c r="K13" s="50">
        <f t="shared" si="7"/>
        <v>1762.4</v>
      </c>
      <c r="L13" s="51">
        <f t="shared" si="7"/>
        <v>2603.6</v>
      </c>
      <c r="M13" s="56">
        <f t="shared" si="7"/>
        <v>2600.5</v>
      </c>
      <c r="N13" s="51">
        <f t="shared" si="7"/>
        <v>4796</v>
      </c>
      <c r="O13" s="57">
        <f t="shared" ref="O13:R14" si="8">O20+O34+O90</f>
        <v>6027.8</v>
      </c>
      <c r="P13" s="51">
        <f t="shared" si="8"/>
        <v>4410</v>
      </c>
      <c r="Q13" s="51">
        <f t="shared" ref="Q13" si="9">Q20+Q34+Q90</f>
        <v>4250</v>
      </c>
      <c r="R13" s="51">
        <f t="shared" si="8"/>
        <v>4300</v>
      </c>
    </row>
    <row r="14" spans="1:18" ht="40.15" customHeight="1" thickBot="1" x14ac:dyDescent="0.3">
      <c r="A14" s="167"/>
      <c r="B14" s="155"/>
      <c r="C14" s="4" t="s">
        <v>19</v>
      </c>
      <c r="D14" s="34">
        <f t="shared" si="4"/>
        <v>0</v>
      </c>
      <c r="E14" s="50">
        <f t="shared" si="1"/>
        <v>0</v>
      </c>
      <c r="F14" s="55">
        <f t="shared" ref="F14:N14" si="10">F21+F35+F91</f>
        <v>0</v>
      </c>
      <c r="G14" s="50">
        <f t="shared" si="10"/>
        <v>0</v>
      </c>
      <c r="H14" s="55">
        <f t="shared" si="10"/>
        <v>0</v>
      </c>
      <c r="I14" s="50">
        <f t="shared" si="10"/>
        <v>0</v>
      </c>
      <c r="J14" s="55">
        <f t="shared" si="10"/>
        <v>0</v>
      </c>
      <c r="K14" s="50">
        <f t="shared" si="10"/>
        <v>0</v>
      </c>
      <c r="L14" s="58">
        <f t="shared" si="10"/>
        <v>0</v>
      </c>
      <c r="M14" s="59">
        <f t="shared" si="10"/>
        <v>0</v>
      </c>
      <c r="N14" s="58">
        <f t="shared" si="10"/>
        <v>0</v>
      </c>
      <c r="O14" s="54">
        <f t="shared" si="8"/>
        <v>0</v>
      </c>
      <c r="P14" s="58">
        <f t="shared" si="8"/>
        <v>0</v>
      </c>
      <c r="Q14" s="58">
        <f t="shared" ref="Q14" si="11">Q21+Q35+Q91</f>
        <v>0</v>
      </c>
      <c r="R14" s="58">
        <f t="shared" si="8"/>
        <v>0</v>
      </c>
    </row>
    <row r="15" spans="1:18" ht="15.75" thickBot="1" x14ac:dyDescent="0.3">
      <c r="A15" s="167"/>
      <c r="B15" s="155"/>
      <c r="C15" s="3" t="s">
        <v>20</v>
      </c>
      <c r="D15" s="34">
        <f t="shared" si="4"/>
        <v>0</v>
      </c>
      <c r="E15" s="50">
        <f t="shared" si="1"/>
        <v>0</v>
      </c>
      <c r="F15" s="55">
        <f t="shared" ref="F15:R15" si="12">F22+F36+F92</f>
        <v>0</v>
      </c>
      <c r="G15" s="50">
        <f t="shared" si="12"/>
        <v>0</v>
      </c>
      <c r="H15" s="55">
        <f t="shared" si="12"/>
        <v>0</v>
      </c>
      <c r="I15" s="50">
        <f t="shared" si="12"/>
        <v>0</v>
      </c>
      <c r="J15" s="55">
        <f t="shared" si="12"/>
        <v>0</v>
      </c>
      <c r="K15" s="50">
        <f t="shared" si="12"/>
        <v>0</v>
      </c>
      <c r="L15" s="51">
        <f t="shared" si="12"/>
        <v>0</v>
      </c>
      <c r="M15" s="56">
        <f t="shared" si="12"/>
        <v>0</v>
      </c>
      <c r="N15" s="51">
        <f t="shared" si="12"/>
        <v>0</v>
      </c>
      <c r="O15" s="57">
        <f t="shared" si="12"/>
        <v>0</v>
      </c>
      <c r="P15" s="51">
        <f t="shared" ref="P15:Q15" si="13">P22+P36+P92</f>
        <v>0</v>
      </c>
      <c r="Q15" s="51">
        <f t="shared" si="13"/>
        <v>0</v>
      </c>
      <c r="R15" s="51">
        <f t="shared" si="12"/>
        <v>0</v>
      </c>
    </row>
    <row r="16" spans="1:18" ht="15.75" thickBot="1" x14ac:dyDescent="0.3">
      <c r="A16" s="168"/>
      <c r="B16" s="165"/>
      <c r="C16" s="3" t="s">
        <v>21</v>
      </c>
      <c r="D16" s="34">
        <f t="shared" si="4"/>
        <v>0</v>
      </c>
      <c r="E16" s="50">
        <f t="shared" si="1"/>
        <v>0</v>
      </c>
      <c r="F16" s="55">
        <f t="shared" ref="F16:R16" si="14">F23+F37+F93</f>
        <v>0</v>
      </c>
      <c r="G16" s="50">
        <f t="shared" si="14"/>
        <v>0</v>
      </c>
      <c r="H16" s="55">
        <f t="shared" si="14"/>
        <v>0</v>
      </c>
      <c r="I16" s="50">
        <f t="shared" si="14"/>
        <v>0</v>
      </c>
      <c r="J16" s="55">
        <f t="shared" si="14"/>
        <v>0</v>
      </c>
      <c r="K16" s="54">
        <f t="shared" si="14"/>
        <v>0</v>
      </c>
      <c r="L16" s="55">
        <f t="shared" si="14"/>
        <v>0</v>
      </c>
      <c r="M16" s="60">
        <f t="shared" si="14"/>
        <v>0</v>
      </c>
      <c r="N16" s="55">
        <f t="shared" si="14"/>
        <v>0</v>
      </c>
      <c r="O16" s="50">
        <f t="shared" si="14"/>
        <v>0</v>
      </c>
      <c r="P16" s="55">
        <f t="shared" ref="P16:Q16" si="15">P23+P37+P93</f>
        <v>0</v>
      </c>
      <c r="Q16" s="55">
        <f t="shared" si="15"/>
        <v>0</v>
      </c>
      <c r="R16" s="55">
        <f t="shared" si="14"/>
        <v>0</v>
      </c>
    </row>
    <row r="17" spans="1:18" ht="15.75" thickBot="1" x14ac:dyDescent="0.3">
      <c r="A17" s="182" t="s">
        <v>22</v>
      </c>
      <c r="B17" s="185" t="s">
        <v>23</v>
      </c>
      <c r="C17" s="21" t="s">
        <v>15</v>
      </c>
      <c r="D17" s="31">
        <f>D24</f>
        <v>1305</v>
      </c>
      <c r="E17" s="56">
        <f t="shared" ref="E17:R17" si="16">SUM(E18:E23)</f>
        <v>105</v>
      </c>
      <c r="F17" s="51">
        <f t="shared" si="16"/>
        <v>105</v>
      </c>
      <c r="G17" s="57">
        <f t="shared" si="16"/>
        <v>105</v>
      </c>
      <c r="H17" s="51">
        <f t="shared" si="16"/>
        <v>105</v>
      </c>
      <c r="I17" s="57">
        <f t="shared" si="16"/>
        <v>105</v>
      </c>
      <c r="J17" s="51">
        <f t="shared" si="16"/>
        <v>105</v>
      </c>
      <c r="K17" s="57">
        <f t="shared" si="16"/>
        <v>105</v>
      </c>
      <c r="L17" s="51">
        <f t="shared" si="16"/>
        <v>105</v>
      </c>
      <c r="M17" s="57">
        <f t="shared" si="16"/>
        <v>105</v>
      </c>
      <c r="N17" s="51">
        <f t="shared" si="16"/>
        <v>105</v>
      </c>
      <c r="O17" s="57">
        <f t="shared" si="16"/>
        <v>105</v>
      </c>
      <c r="P17" s="57">
        <f t="shared" ref="P17" si="17">SUM(P18:P23)</f>
        <v>150</v>
      </c>
      <c r="Q17" s="51">
        <f t="shared" ref="Q17" si="18">SUM(Q18:Q23)</f>
        <v>0</v>
      </c>
      <c r="R17" s="51">
        <f t="shared" si="16"/>
        <v>0</v>
      </c>
    </row>
    <row r="18" spans="1:18" ht="15.75" thickBot="1" x14ac:dyDescent="0.3">
      <c r="A18" s="183"/>
      <c r="B18" s="159"/>
      <c r="C18" s="22" t="s">
        <v>16</v>
      </c>
      <c r="D18" s="31">
        <f t="shared" ref="D18:D23" si="19">SUM(E18:R18)</f>
        <v>0</v>
      </c>
      <c r="E18" s="61">
        <f>E25</f>
        <v>0</v>
      </c>
      <c r="F18" s="62">
        <f t="shared" ref="F18:R18" si="20">F25</f>
        <v>0</v>
      </c>
      <c r="G18" s="63">
        <f t="shared" si="20"/>
        <v>0</v>
      </c>
      <c r="H18" s="62">
        <f t="shared" si="20"/>
        <v>0</v>
      </c>
      <c r="I18" s="63">
        <f t="shared" si="20"/>
        <v>0</v>
      </c>
      <c r="J18" s="62">
        <f t="shared" si="20"/>
        <v>0</v>
      </c>
      <c r="K18" s="63">
        <f t="shared" si="20"/>
        <v>0</v>
      </c>
      <c r="L18" s="62">
        <f t="shared" si="20"/>
        <v>0</v>
      </c>
      <c r="M18" s="61">
        <f t="shared" si="20"/>
        <v>0</v>
      </c>
      <c r="N18" s="62">
        <f t="shared" si="20"/>
        <v>0</v>
      </c>
      <c r="O18" s="63">
        <f t="shared" si="20"/>
        <v>0</v>
      </c>
      <c r="P18" s="62">
        <f t="shared" ref="P18:Q18" si="21">P25</f>
        <v>0</v>
      </c>
      <c r="Q18" s="62">
        <f t="shared" si="21"/>
        <v>0</v>
      </c>
      <c r="R18" s="62">
        <f t="shared" si="20"/>
        <v>0</v>
      </c>
    </row>
    <row r="19" spans="1:18" ht="15.75" thickBot="1" x14ac:dyDescent="0.3">
      <c r="A19" s="183"/>
      <c r="B19" s="159"/>
      <c r="C19" s="21" t="s">
        <v>17</v>
      </c>
      <c r="D19" s="31">
        <f t="shared" si="19"/>
        <v>0</v>
      </c>
      <c r="E19" s="64">
        <f t="shared" ref="E19:R22" si="22">E26</f>
        <v>0</v>
      </c>
      <c r="F19" s="65">
        <f t="shared" si="22"/>
        <v>0</v>
      </c>
      <c r="G19" s="66">
        <f t="shared" si="22"/>
        <v>0</v>
      </c>
      <c r="H19" s="65">
        <f t="shared" si="22"/>
        <v>0</v>
      </c>
      <c r="I19" s="66">
        <f t="shared" si="22"/>
        <v>0</v>
      </c>
      <c r="J19" s="65">
        <f t="shared" si="22"/>
        <v>0</v>
      </c>
      <c r="K19" s="66">
        <f t="shared" si="22"/>
        <v>0</v>
      </c>
      <c r="L19" s="67">
        <f t="shared" si="22"/>
        <v>0</v>
      </c>
      <c r="M19" s="68">
        <f t="shared" si="22"/>
        <v>0</v>
      </c>
      <c r="N19" s="67">
        <f t="shared" si="22"/>
        <v>0</v>
      </c>
      <c r="O19" s="69">
        <f t="shared" si="22"/>
        <v>0</v>
      </c>
      <c r="P19" s="67">
        <f t="shared" ref="P19:Q19" si="23">P26</f>
        <v>0</v>
      </c>
      <c r="Q19" s="67">
        <f t="shared" si="23"/>
        <v>0</v>
      </c>
      <c r="R19" s="67">
        <f t="shared" si="22"/>
        <v>0</v>
      </c>
    </row>
    <row r="20" spans="1:18" ht="15.75" thickBot="1" x14ac:dyDescent="0.3">
      <c r="A20" s="183"/>
      <c r="B20" s="159"/>
      <c r="C20" s="21" t="s">
        <v>18</v>
      </c>
      <c r="D20" s="31">
        <f>D27</f>
        <v>1305</v>
      </c>
      <c r="E20" s="64">
        <f t="shared" si="22"/>
        <v>105</v>
      </c>
      <c r="F20" s="65">
        <f t="shared" si="22"/>
        <v>105</v>
      </c>
      <c r="G20" s="66">
        <f t="shared" si="22"/>
        <v>105</v>
      </c>
      <c r="H20" s="65">
        <f t="shared" si="22"/>
        <v>105</v>
      </c>
      <c r="I20" s="66">
        <f t="shared" si="22"/>
        <v>105</v>
      </c>
      <c r="J20" s="65">
        <f t="shared" si="22"/>
        <v>105</v>
      </c>
      <c r="K20" s="66">
        <f t="shared" si="22"/>
        <v>105</v>
      </c>
      <c r="L20" s="67">
        <f t="shared" si="22"/>
        <v>105</v>
      </c>
      <c r="M20" s="68">
        <f t="shared" si="22"/>
        <v>105</v>
      </c>
      <c r="N20" s="67">
        <f t="shared" si="22"/>
        <v>105</v>
      </c>
      <c r="O20" s="69">
        <f t="shared" si="22"/>
        <v>105</v>
      </c>
      <c r="P20" s="69">
        <f t="shared" si="22"/>
        <v>150</v>
      </c>
      <c r="Q20" s="67">
        <f t="shared" ref="Q20" si="24">Q27</f>
        <v>0</v>
      </c>
      <c r="R20" s="67">
        <f t="shared" si="22"/>
        <v>0</v>
      </c>
    </row>
    <row r="21" spans="1:18" ht="42" customHeight="1" thickBot="1" x14ac:dyDescent="0.3">
      <c r="A21" s="183"/>
      <c r="B21" s="159"/>
      <c r="C21" s="22" t="s">
        <v>24</v>
      </c>
      <c r="D21" s="31">
        <f t="shared" si="19"/>
        <v>0</v>
      </c>
      <c r="E21" s="64">
        <f t="shared" si="22"/>
        <v>0</v>
      </c>
      <c r="F21" s="65">
        <f t="shared" si="22"/>
        <v>0</v>
      </c>
      <c r="G21" s="66">
        <f t="shared" si="22"/>
        <v>0</v>
      </c>
      <c r="H21" s="65">
        <f t="shared" si="22"/>
        <v>0</v>
      </c>
      <c r="I21" s="66">
        <f t="shared" si="22"/>
        <v>0</v>
      </c>
      <c r="J21" s="65">
        <f t="shared" si="22"/>
        <v>0</v>
      </c>
      <c r="K21" s="66">
        <f t="shared" si="22"/>
        <v>0</v>
      </c>
      <c r="L21" s="67">
        <f t="shared" si="22"/>
        <v>0</v>
      </c>
      <c r="M21" s="68">
        <f t="shared" si="22"/>
        <v>0</v>
      </c>
      <c r="N21" s="67">
        <f t="shared" si="22"/>
        <v>0</v>
      </c>
      <c r="O21" s="69">
        <f t="shared" si="22"/>
        <v>0</v>
      </c>
      <c r="P21" s="67">
        <f t="shared" ref="P21:Q21" si="25">P28</f>
        <v>0</v>
      </c>
      <c r="Q21" s="67">
        <f t="shared" si="25"/>
        <v>0</v>
      </c>
      <c r="R21" s="67">
        <f t="shared" si="22"/>
        <v>0</v>
      </c>
    </row>
    <row r="22" spans="1:18" ht="15.75" thickBot="1" x14ac:dyDescent="0.3">
      <c r="A22" s="183"/>
      <c r="B22" s="159"/>
      <c r="C22" s="21" t="s">
        <v>20</v>
      </c>
      <c r="D22" s="31">
        <f t="shared" si="19"/>
        <v>0</v>
      </c>
      <c r="E22" s="64">
        <f t="shared" si="22"/>
        <v>0</v>
      </c>
      <c r="F22" s="65">
        <f t="shared" si="22"/>
        <v>0</v>
      </c>
      <c r="G22" s="66">
        <f t="shared" si="22"/>
        <v>0</v>
      </c>
      <c r="H22" s="65">
        <f t="shared" si="22"/>
        <v>0</v>
      </c>
      <c r="I22" s="66">
        <f t="shared" si="22"/>
        <v>0</v>
      </c>
      <c r="J22" s="65">
        <f t="shared" si="22"/>
        <v>0</v>
      </c>
      <c r="K22" s="66">
        <f t="shared" si="22"/>
        <v>0</v>
      </c>
      <c r="L22" s="67">
        <f t="shared" si="22"/>
        <v>0</v>
      </c>
      <c r="M22" s="68">
        <f t="shared" si="22"/>
        <v>0</v>
      </c>
      <c r="N22" s="67">
        <f t="shared" si="22"/>
        <v>0</v>
      </c>
      <c r="O22" s="69">
        <f t="shared" si="22"/>
        <v>0</v>
      </c>
      <c r="P22" s="67">
        <f t="shared" ref="P22:Q22" si="26">P29</f>
        <v>0</v>
      </c>
      <c r="Q22" s="67">
        <f t="shared" si="26"/>
        <v>0</v>
      </c>
      <c r="R22" s="67">
        <f t="shared" si="22"/>
        <v>0</v>
      </c>
    </row>
    <row r="23" spans="1:18" ht="15.75" thickBot="1" x14ac:dyDescent="0.3">
      <c r="A23" s="184"/>
      <c r="B23" s="160"/>
      <c r="C23" s="21" t="s">
        <v>21</v>
      </c>
      <c r="D23" s="31">
        <f t="shared" si="19"/>
        <v>0</v>
      </c>
      <c r="E23" s="70">
        <f>E30</f>
        <v>0</v>
      </c>
      <c r="F23" s="71">
        <f t="shared" ref="F23:M23" si="27">F30</f>
        <v>0</v>
      </c>
      <c r="G23" s="72">
        <f t="shared" si="27"/>
        <v>0</v>
      </c>
      <c r="H23" s="71">
        <f t="shared" si="27"/>
        <v>0</v>
      </c>
      <c r="I23" s="72">
        <f t="shared" si="27"/>
        <v>0</v>
      </c>
      <c r="J23" s="71">
        <f t="shared" si="27"/>
        <v>0</v>
      </c>
      <c r="K23" s="72">
        <f t="shared" si="27"/>
        <v>0</v>
      </c>
      <c r="L23" s="73">
        <f t="shared" si="27"/>
        <v>0</v>
      </c>
      <c r="M23" s="74">
        <f t="shared" si="27"/>
        <v>0</v>
      </c>
      <c r="N23" s="73">
        <f>N30</f>
        <v>0</v>
      </c>
      <c r="O23" s="75">
        <f>O30</f>
        <v>0</v>
      </c>
      <c r="P23" s="73">
        <f>P30</f>
        <v>0</v>
      </c>
      <c r="Q23" s="73">
        <f>Q30</f>
        <v>0</v>
      </c>
      <c r="R23" s="73">
        <f>R30</f>
        <v>0</v>
      </c>
    </row>
    <row r="24" spans="1:18" ht="15.75" thickBot="1" x14ac:dyDescent="0.3">
      <c r="A24" s="161" t="s">
        <v>25</v>
      </c>
      <c r="B24" s="154" t="s">
        <v>26</v>
      </c>
      <c r="C24" s="3" t="s">
        <v>15</v>
      </c>
      <c r="D24" s="31">
        <f>SUM(E24:R24)</f>
        <v>1305</v>
      </c>
      <c r="E24" s="51">
        <f t="shared" ref="E24:R24" si="28">SUM(E25:E30)</f>
        <v>105</v>
      </c>
      <c r="F24" s="51">
        <f t="shared" si="28"/>
        <v>105</v>
      </c>
      <c r="G24" s="51">
        <f t="shared" si="28"/>
        <v>105</v>
      </c>
      <c r="H24" s="51">
        <f t="shared" si="28"/>
        <v>105</v>
      </c>
      <c r="I24" s="51">
        <f t="shared" si="28"/>
        <v>105</v>
      </c>
      <c r="J24" s="51">
        <f t="shared" si="28"/>
        <v>105</v>
      </c>
      <c r="K24" s="56">
        <f t="shared" si="28"/>
        <v>105</v>
      </c>
      <c r="L24" s="51">
        <f t="shared" si="28"/>
        <v>105</v>
      </c>
      <c r="M24" s="57">
        <f t="shared" si="28"/>
        <v>105</v>
      </c>
      <c r="N24" s="51">
        <f t="shared" si="28"/>
        <v>105</v>
      </c>
      <c r="O24" s="57">
        <f t="shared" si="28"/>
        <v>105</v>
      </c>
      <c r="P24" s="57">
        <f t="shared" ref="P24:Q24" si="29">SUM(P25:P30)</f>
        <v>150</v>
      </c>
      <c r="Q24" s="51">
        <f t="shared" si="29"/>
        <v>0</v>
      </c>
      <c r="R24" s="51">
        <f t="shared" si="28"/>
        <v>0</v>
      </c>
    </row>
    <row r="25" spans="1:18" ht="15.75" thickBot="1" x14ac:dyDescent="0.3">
      <c r="A25" s="162"/>
      <c r="B25" s="155"/>
      <c r="C25" s="4" t="s">
        <v>16</v>
      </c>
      <c r="D25" s="31">
        <f t="shared" ref="D25:D30" si="30">SUM(E25:R25)</f>
        <v>0</v>
      </c>
      <c r="E25" s="76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8">
        <v>0</v>
      </c>
      <c r="L25" s="79">
        <v>0</v>
      </c>
      <c r="M25" s="79">
        <v>0</v>
      </c>
      <c r="N25" s="79">
        <v>0</v>
      </c>
      <c r="O25" s="80">
        <v>0</v>
      </c>
      <c r="P25" s="81">
        <v>0</v>
      </c>
      <c r="Q25" s="81">
        <v>0</v>
      </c>
      <c r="R25" s="81">
        <v>0</v>
      </c>
    </row>
    <row r="26" spans="1:18" ht="15.75" thickBot="1" x14ac:dyDescent="0.3">
      <c r="A26" s="162"/>
      <c r="B26" s="155"/>
      <c r="C26" s="3" t="s">
        <v>17</v>
      </c>
      <c r="D26" s="31">
        <f t="shared" si="30"/>
        <v>0</v>
      </c>
      <c r="E26" s="82">
        <v>0</v>
      </c>
      <c r="F26" s="83">
        <v>0</v>
      </c>
      <c r="G26" s="83">
        <v>0</v>
      </c>
      <c r="H26" s="83">
        <v>0</v>
      </c>
      <c r="I26" s="83">
        <v>0</v>
      </c>
      <c r="J26" s="83">
        <v>0</v>
      </c>
      <c r="K26" s="84">
        <v>0</v>
      </c>
      <c r="L26" s="85">
        <v>0</v>
      </c>
      <c r="M26" s="83">
        <v>0</v>
      </c>
      <c r="N26" s="85">
        <v>0</v>
      </c>
      <c r="O26" s="86">
        <v>0</v>
      </c>
      <c r="P26" s="87">
        <v>0</v>
      </c>
      <c r="Q26" s="87">
        <v>0</v>
      </c>
      <c r="R26" s="87">
        <v>0</v>
      </c>
    </row>
    <row r="27" spans="1:18" ht="15.75" thickBot="1" x14ac:dyDescent="0.3">
      <c r="A27" s="162"/>
      <c r="B27" s="155"/>
      <c r="C27" s="3" t="s">
        <v>18</v>
      </c>
      <c r="D27" s="31">
        <f t="shared" si="30"/>
        <v>1305</v>
      </c>
      <c r="E27" s="88">
        <v>105</v>
      </c>
      <c r="F27" s="89">
        <v>105</v>
      </c>
      <c r="G27" s="89">
        <v>105</v>
      </c>
      <c r="H27" s="89">
        <v>105</v>
      </c>
      <c r="I27" s="89">
        <v>105</v>
      </c>
      <c r="J27" s="89">
        <v>105</v>
      </c>
      <c r="K27" s="90">
        <v>105</v>
      </c>
      <c r="L27" s="91">
        <v>105</v>
      </c>
      <c r="M27" s="91">
        <v>105</v>
      </c>
      <c r="N27" s="91">
        <v>105</v>
      </c>
      <c r="O27" s="92">
        <v>105</v>
      </c>
      <c r="P27" s="93">
        <v>150</v>
      </c>
      <c r="Q27" s="93">
        <v>0</v>
      </c>
      <c r="R27" s="93">
        <v>0</v>
      </c>
    </row>
    <row r="28" spans="1:18" ht="39" customHeight="1" thickBot="1" x14ac:dyDescent="0.3">
      <c r="A28" s="162"/>
      <c r="B28" s="155"/>
      <c r="C28" s="4" t="s">
        <v>27</v>
      </c>
      <c r="D28" s="31">
        <f t="shared" si="30"/>
        <v>0</v>
      </c>
      <c r="E28" s="94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6">
        <v>0</v>
      </c>
      <c r="L28" s="97">
        <v>0</v>
      </c>
      <c r="M28" s="95">
        <v>0</v>
      </c>
      <c r="N28" s="97">
        <v>0</v>
      </c>
      <c r="O28" s="98">
        <v>0</v>
      </c>
      <c r="P28" s="99">
        <v>0</v>
      </c>
      <c r="Q28" s="99">
        <v>0</v>
      </c>
      <c r="R28" s="99">
        <v>0</v>
      </c>
    </row>
    <row r="29" spans="1:18" ht="15.75" thickBot="1" x14ac:dyDescent="0.3">
      <c r="A29" s="162"/>
      <c r="B29" s="155"/>
      <c r="C29" s="3" t="s">
        <v>20</v>
      </c>
      <c r="D29" s="31">
        <f t="shared" si="30"/>
        <v>0</v>
      </c>
      <c r="E29" s="100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2">
        <v>0</v>
      </c>
      <c r="L29" s="103">
        <v>0</v>
      </c>
      <c r="M29" s="103">
        <v>0</v>
      </c>
      <c r="N29" s="103">
        <v>0</v>
      </c>
      <c r="O29" s="104">
        <v>0</v>
      </c>
      <c r="P29" s="105">
        <v>0</v>
      </c>
      <c r="Q29" s="105">
        <v>0</v>
      </c>
      <c r="R29" s="105">
        <v>0</v>
      </c>
    </row>
    <row r="30" spans="1:18" ht="15.75" thickBot="1" x14ac:dyDescent="0.3">
      <c r="A30" s="163"/>
      <c r="B30" s="165"/>
      <c r="C30" s="3" t="s">
        <v>21</v>
      </c>
      <c r="D30" s="31">
        <f t="shared" si="30"/>
        <v>0</v>
      </c>
      <c r="E30" s="106">
        <v>0</v>
      </c>
      <c r="F30" s="107">
        <v>0</v>
      </c>
      <c r="G30" s="107">
        <v>0</v>
      </c>
      <c r="H30" s="107">
        <v>0</v>
      </c>
      <c r="I30" s="107">
        <v>0</v>
      </c>
      <c r="J30" s="107">
        <v>0</v>
      </c>
      <c r="K30" s="108">
        <v>0</v>
      </c>
      <c r="L30" s="109">
        <v>0</v>
      </c>
      <c r="M30" s="107">
        <v>0</v>
      </c>
      <c r="N30" s="109">
        <v>0</v>
      </c>
      <c r="O30" s="110">
        <v>0</v>
      </c>
      <c r="P30" s="111">
        <v>0</v>
      </c>
      <c r="Q30" s="111">
        <v>0</v>
      </c>
      <c r="R30" s="111">
        <v>0</v>
      </c>
    </row>
    <row r="31" spans="1:18" ht="15.75" thickBot="1" x14ac:dyDescent="0.3">
      <c r="A31" s="182" t="s">
        <v>28</v>
      </c>
      <c r="B31" s="185" t="s">
        <v>29</v>
      </c>
      <c r="C31" s="23" t="s">
        <v>15</v>
      </c>
      <c r="D31" s="34">
        <f>D38+D45+D52+D59+D66+D73+D80</f>
        <v>34401.199999999997</v>
      </c>
      <c r="E31" s="55">
        <f t="shared" ref="E31:R31" si="31">E38+E45+E52+E59+E66+E73</f>
        <v>1320</v>
      </c>
      <c r="F31" s="55">
        <f t="shared" si="31"/>
        <v>305.29999999999995</v>
      </c>
      <c r="G31" s="55">
        <f t="shared" si="31"/>
        <v>130</v>
      </c>
      <c r="H31" s="55">
        <f t="shared" si="31"/>
        <v>125</v>
      </c>
      <c r="I31" s="55">
        <f t="shared" si="31"/>
        <v>1158.2</v>
      </c>
      <c r="J31" s="55">
        <f t="shared" si="31"/>
        <v>1338.9</v>
      </c>
      <c r="K31" s="60">
        <f t="shared" si="31"/>
        <v>1657.4</v>
      </c>
      <c r="L31" s="60">
        <f t="shared" si="31"/>
        <v>2498.6</v>
      </c>
      <c r="M31" s="55">
        <f t="shared" si="31"/>
        <v>2444</v>
      </c>
      <c r="N31" s="50">
        <f t="shared" si="31"/>
        <v>4691</v>
      </c>
      <c r="O31" s="60">
        <f t="shared" si="31"/>
        <v>5922.8</v>
      </c>
      <c r="P31" s="51">
        <f t="shared" ref="P31:Q31" si="32">P38+P45+P52+P59+P66+P73</f>
        <v>4260</v>
      </c>
      <c r="Q31" s="51">
        <f t="shared" si="32"/>
        <v>4250</v>
      </c>
      <c r="R31" s="51">
        <f t="shared" si="31"/>
        <v>4300</v>
      </c>
    </row>
    <row r="32" spans="1:18" ht="15.75" thickBot="1" x14ac:dyDescent="0.3">
      <c r="A32" s="183"/>
      <c r="B32" s="159"/>
      <c r="C32" s="24" t="s">
        <v>16</v>
      </c>
      <c r="D32" s="34">
        <f>D39+D46+D53+D60+D67+D74+D81</f>
        <v>1126.5999999999999</v>
      </c>
      <c r="E32" s="51">
        <f t="shared" ref="E32:N32" si="33">E39+E46+E53+E60+E67+E74</f>
        <v>960</v>
      </c>
      <c r="F32" s="51">
        <f t="shared" si="33"/>
        <v>166.6</v>
      </c>
      <c r="G32" s="51">
        <f t="shared" si="33"/>
        <v>0</v>
      </c>
      <c r="H32" s="51">
        <f t="shared" si="33"/>
        <v>0</v>
      </c>
      <c r="I32" s="51">
        <f t="shared" si="33"/>
        <v>0</v>
      </c>
      <c r="J32" s="51">
        <f t="shared" si="33"/>
        <v>0</v>
      </c>
      <c r="K32" s="56">
        <f t="shared" si="33"/>
        <v>0</v>
      </c>
      <c r="L32" s="59">
        <f t="shared" si="33"/>
        <v>0</v>
      </c>
      <c r="M32" s="58">
        <f t="shared" si="33"/>
        <v>0</v>
      </c>
      <c r="N32" s="54">
        <f t="shared" si="33"/>
        <v>0</v>
      </c>
      <c r="O32" s="112">
        <v>0</v>
      </c>
      <c r="P32" s="113">
        <v>0</v>
      </c>
      <c r="Q32" s="113">
        <v>0</v>
      </c>
      <c r="R32" s="113">
        <v>0</v>
      </c>
    </row>
    <row r="33" spans="1:18" ht="15.75" thickBot="1" x14ac:dyDescent="0.3">
      <c r="A33" s="183"/>
      <c r="B33" s="159"/>
      <c r="C33" s="23" t="s">
        <v>17</v>
      </c>
      <c r="D33" s="34">
        <f>D40+D47+D54+D61+D68+D75+D82</f>
        <v>248.7</v>
      </c>
      <c r="E33" s="51">
        <f t="shared" ref="E33:N33" si="34">E40+E47+E54+E61+E68+E75</f>
        <v>240</v>
      </c>
      <c r="F33" s="51">
        <f t="shared" si="34"/>
        <v>8.6999999999999993</v>
      </c>
      <c r="G33" s="51">
        <f t="shared" si="34"/>
        <v>0</v>
      </c>
      <c r="H33" s="51">
        <f t="shared" si="34"/>
        <v>0</v>
      </c>
      <c r="I33" s="51">
        <f t="shared" si="34"/>
        <v>0</v>
      </c>
      <c r="J33" s="51">
        <f t="shared" si="34"/>
        <v>0</v>
      </c>
      <c r="K33" s="56">
        <f t="shared" si="34"/>
        <v>0</v>
      </c>
      <c r="L33" s="56">
        <f t="shared" si="34"/>
        <v>0</v>
      </c>
      <c r="M33" s="51">
        <f t="shared" si="34"/>
        <v>0</v>
      </c>
      <c r="N33" s="57">
        <f t="shared" si="34"/>
        <v>0</v>
      </c>
      <c r="O33" s="114">
        <v>0</v>
      </c>
      <c r="P33" s="115">
        <v>0</v>
      </c>
      <c r="Q33" s="115">
        <v>0</v>
      </c>
      <c r="R33" s="115">
        <v>0</v>
      </c>
    </row>
    <row r="34" spans="1:18" ht="15.75" thickBot="1" x14ac:dyDescent="0.3">
      <c r="A34" s="183"/>
      <c r="B34" s="159"/>
      <c r="C34" s="23" t="s">
        <v>18</v>
      </c>
      <c r="D34" s="34">
        <f>D41+D48+D55+D62+D69+D76+D83</f>
        <v>33025.9</v>
      </c>
      <c r="E34" s="51">
        <f t="shared" ref="E34:N34" si="35">E41+E48+E55+E62+E69+E76</f>
        <v>120</v>
      </c>
      <c r="F34" s="51">
        <f t="shared" si="35"/>
        <v>130</v>
      </c>
      <c r="G34" s="51">
        <f t="shared" si="35"/>
        <v>130</v>
      </c>
      <c r="H34" s="51">
        <f t="shared" si="35"/>
        <v>125</v>
      </c>
      <c r="I34" s="51">
        <f t="shared" si="35"/>
        <v>1158.2</v>
      </c>
      <c r="J34" s="51">
        <f t="shared" si="35"/>
        <v>1338.9</v>
      </c>
      <c r="K34" s="56">
        <f t="shared" si="35"/>
        <v>1657.4</v>
      </c>
      <c r="L34" s="59">
        <f t="shared" si="35"/>
        <v>2498.6</v>
      </c>
      <c r="M34" s="58">
        <f t="shared" si="35"/>
        <v>2444</v>
      </c>
      <c r="N34" s="54">
        <f t="shared" si="35"/>
        <v>4691</v>
      </c>
      <c r="O34" s="59">
        <f>O41+O48+O55+O62+O69+O76</f>
        <v>5922.8</v>
      </c>
      <c r="P34" s="58">
        <f>P41+P48+P55+P62+P69+P76</f>
        <v>4260</v>
      </c>
      <c r="Q34" s="58">
        <f>Q41+Q48+Q55+Q62+Q69+Q76</f>
        <v>4250</v>
      </c>
      <c r="R34" s="58">
        <f>R41+R48+R55+R62+R69+R76</f>
        <v>4300</v>
      </c>
    </row>
    <row r="35" spans="1:18" ht="39" customHeight="1" thickBot="1" x14ac:dyDescent="0.3">
      <c r="A35" s="183"/>
      <c r="B35" s="159"/>
      <c r="C35" s="22" t="s">
        <v>24</v>
      </c>
      <c r="D35" s="31">
        <f t="shared" ref="D35:R37" si="36">D42+D49+D56+D63+D70+D77</f>
        <v>0</v>
      </c>
      <c r="E35" s="57">
        <f t="shared" si="36"/>
        <v>0</v>
      </c>
      <c r="F35" s="51">
        <f t="shared" si="36"/>
        <v>0</v>
      </c>
      <c r="G35" s="57">
        <f t="shared" si="36"/>
        <v>0</v>
      </c>
      <c r="H35" s="51">
        <f t="shared" si="36"/>
        <v>0</v>
      </c>
      <c r="I35" s="57">
        <f t="shared" si="36"/>
        <v>0</v>
      </c>
      <c r="J35" s="51">
        <f t="shared" si="36"/>
        <v>0</v>
      </c>
      <c r="K35" s="57">
        <f t="shared" si="36"/>
        <v>0</v>
      </c>
      <c r="L35" s="51">
        <f t="shared" si="36"/>
        <v>0</v>
      </c>
      <c r="M35" s="57">
        <f t="shared" si="36"/>
        <v>0</v>
      </c>
      <c r="N35" s="51">
        <f t="shared" si="36"/>
        <v>0</v>
      </c>
      <c r="O35" s="57">
        <f t="shared" si="36"/>
        <v>0</v>
      </c>
      <c r="P35" s="51">
        <f t="shared" ref="P35:Q35" si="37">P42+P49+P56+P63+P70+P77</f>
        <v>0</v>
      </c>
      <c r="Q35" s="51">
        <f t="shared" si="37"/>
        <v>0</v>
      </c>
      <c r="R35" s="51">
        <f t="shared" si="36"/>
        <v>0</v>
      </c>
    </row>
    <row r="36" spans="1:18" ht="15.75" thickBot="1" x14ac:dyDescent="0.3">
      <c r="A36" s="183"/>
      <c r="B36" s="159"/>
      <c r="C36" s="21" t="s">
        <v>20</v>
      </c>
      <c r="D36" s="38">
        <f t="shared" si="36"/>
        <v>0</v>
      </c>
      <c r="E36" s="116">
        <f t="shared" si="36"/>
        <v>0</v>
      </c>
      <c r="F36" s="117">
        <f t="shared" si="36"/>
        <v>0</v>
      </c>
      <c r="G36" s="116">
        <f t="shared" si="36"/>
        <v>0</v>
      </c>
      <c r="H36" s="117">
        <f t="shared" si="36"/>
        <v>0</v>
      </c>
      <c r="I36" s="116">
        <f t="shared" si="36"/>
        <v>0</v>
      </c>
      <c r="J36" s="117">
        <f t="shared" si="36"/>
        <v>0</v>
      </c>
      <c r="K36" s="116">
        <f t="shared" si="36"/>
        <v>0</v>
      </c>
      <c r="L36" s="117">
        <f t="shared" si="36"/>
        <v>0</v>
      </c>
      <c r="M36" s="116">
        <f t="shared" si="36"/>
        <v>0</v>
      </c>
      <c r="N36" s="117">
        <f t="shared" si="36"/>
        <v>0</v>
      </c>
      <c r="O36" s="116">
        <f t="shared" si="36"/>
        <v>0</v>
      </c>
      <c r="P36" s="117">
        <f t="shared" ref="P36:Q36" si="38">P43+P50+P57+P64+P71+P78</f>
        <v>0</v>
      </c>
      <c r="Q36" s="117">
        <f t="shared" si="38"/>
        <v>0</v>
      </c>
      <c r="R36" s="117">
        <f t="shared" si="36"/>
        <v>0</v>
      </c>
    </row>
    <row r="37" spans="1:18" ht="15.75" thickBot="1" x14ac:dyDescent="0.3">
      <c r="A37" s="184"/>
      <c r="B37" s="160"/>
      <c r="C37" s="21" t="s">
        <v>21</v>
      </c>
      <c r="D37" s="39">
        <f t="shared" si="36"/>
        <v>0</v>
      </c>
      <c r="E37" s="118">
        <f t="shared" si="36"/>
        <v>0</v>
      </c>
      <c r="F37" s="119">
        <f t="shared" si="36"/>
        <v>0</v>
      </c>
      <c r="G37" s="118">
        <f t="shared" si="36"/>
        <v>0</v>
      </c>
      <c r="H37" s="119">
        <f t="shared" si="36"/>
        <v>0</v>
      </c>
      <c r="I37" s="118">
        <f t="shared" si="36"/>
        <v>0</v>
      </c>
      <c r="J37" s="119">
        <f t="shared" si="36"/>
        <v>0</v>
      </c>
      <c r="K37" s="118">
        <f t="shared" si="36"/>
        <v>0</v>
      </c>
      <c r="L37" s="119">
        <f t="shared" si="36"/>
        <v>0</v>
      </c>
      <c r="M37" s="118">
        <f t="shared" si="36"/>
        <v>0</v>
      </c>
      <c r="N37" s="119">
        <f t="shared" si="36"/>
        <v>0</v>
      </c>
      <c r="O37" s="118">
        <f t="shared" si="36"/>
        <v>0</v>
      </c>
      <c r="P37" s="119">
        <f t="shared" ref="P37:Q37" si="39">P44+P51+P58+P65+P72+P79</f>
        <v>0</v>
      </c>
      <c r="Q37" s="119">
        <f t="shared" si="39"/>
        <v>0</v>
      </c>
      <c r="R37" s="119">
        <f t="shared" si="36"/>
        <v>0</v>
      </c>
    </row>
    <row r="38" spans="1:18" ht="15.75" thickBot="1" x14ac:dyDescent="0.3">
      <c r="A38" s="161" t="s">
        <v>30</v>
      </c>
      <c r="B38" s="154" t="s">
        <v>31</v>
      </c>
      <c r="C38" s="18" t="s">
        <v>15</v>
      </c>
      <c r="D38" s="31">
        <f>SUM(E38:N38)</f>
        <v>150</v>
      </c>
      <c r="E38" s="57">
        <f>SUM(E39:E44)</f>
        <v>0</v>
      </c>
      <c r="F38" s="51">
        <f t="shared" ref="F38:R38" si="40">SUM(F39:F44)</f>
        <v>0</v>
      </c>
      <c r="G38" s="57">
        <f t="shared" si="40"/>
        <v>0</v>
      </c>
      <c r="H38" s="51">
        <f t="shared" si="40"/>
        <v>75</v>
      </c>
      <c r="I38" s="57">
        <f t="shared" si="40"/>
        <v>75</v>
      </c>
      <c r="J38" s="51">
        <f t="shared" si="40"/>
        <v>0</v>
      </c>
      <c r="K38" s="57">
        <f t="shared" si="40"/>
        <v>0</v>
      </c>
      <c r="L38" s="51">
        <f t="shared" si="40"/>
        <v>0</v>
      </c>
      <c r="M38" s="57">
        <f t="shared" si="40"/>
        <v>0</v>
      </c>
      <c r="N38" s="51">
        <f t="shared" si="40"/>
        <v>0</v>
      </c>
      <c r="O38" s="57">
        <f t="shared" si="40"/>
        <v>0</v>
      </c>
      <c r="P38" s="51">
        <f t="shared" ref="P38:Q38" si="41">SUM(P39:P44)</f>
        <v>0</v>
      </c>
      <c r="Q38" s="51">
        <f t="shared" si="41"/>
        <v>0</v>
      </c>
      <c r="R38" s="51">
        <f t="shared" si="40"/>
        <v>0</v>
      </c>
    </row>
    <row r="39" spans="1:18" ht="15.75" thickBot="1" x14ac:dyDescent="0.3">
      <c r="A39" s="162"/>
      <c r="B39" s="155"/>
      <c r="C39" s="4" t="s">
        <v>16</v>
      </c>
      <c r="D39" s="34">
        <f t="shared" ref="D39:D42" si="42">SUM(E39:N39)</f>
        <v>0</v>
      </c>
      <c r="E39" s="94">
        <v>0</v>
      </c>
      <c r="F39" s="95">
        <v>0</v>
      </c>
      <c r="G39" s="95">
        <v>0</v>
      </c>
      <c r="H39" s="95">
        <v>0</v>
      </c>
      <c r="I39" s="95">
        <v>0</v>
      </c>
      <c r="J39" s="95">
        <v>0</v>
      </c>
      <c r="K39" s="96">
        <v>0</v>
      </c>
      <c r="L39" s="120">
        <v>0</v>
      </c>
      <c r="M39" s="120">
        <v>0</v>
      </c>
      <c r="N39" s="120">
        <v>0</v>
      </c>
      <c r="O39" s="121">
        <v>0</v>
      </c>
      <c r="P39" s="122">
        <v>0</v>
      </c>
      <c r="Q39" s="122">
        <v>0</v>
      </c>
      <c r="R39" s="122">
        <v>0</v>
      </c>
    </row>
    <row r="40" spans="1:18" ht="15.75" thickBot="1" x14ac:dyDescent="0.3">
      <c r="A40" s="162"/>
      <c r="B40" s="155"/>
      <c r="C40" s="3" t="s">
        <v>17</v>
      </c>
      <c r="D40" s="31">
        <f t="shared" si="42"/>
        <v>0</v>
      </c>
      <c r="E40" s="100">
        <v>0</v>
      </c>
      <c r="F40" s="101">
        <v>0</v>
      </c>
      <c r="G40" s="101">
        <v>0</v>
      </c>
      <c r="H40" s="101">
        <v>0</v>
      </c>
      <c r="I40" s="101">
        <v>0</v>
      </c>
      <c r="J40" s="101">
        <v>0</v>
      </c>
      <c r="K40" s="102">
        <v>0</v>
      </c>
      <c r="L40" s="103">
        <v>0</v>
      </c>
      <c r="M40" s="101">
        <v>0</v>
      </c>
      <c r="N40" s="103">
        <v>0</v>
      </c>
      <c r="O40" s="104">
        <v>0</v>
      </c>
      <c r="P40" s="105">
        <v>0</v>
      </c>
      <c r="Q40" s="105">
        <v>0</v>
      </c>
      <c r="R40" s="105">
        <v>0</v>
      </c>
    </row>
    <row r="41" spans="1:18" ht="15.75" thickBot="1" x14ac:dyDescent="0.3">
      <c r="A41" s="162"/>
      <c r="B41" s="155"/>
      <c r="C41" s="3" t="s">
        <v>18</v>
      </c>
      <c r="D41" s="31">
        <f t="shared" si="42"/>
        <v>150</v>
      </c>
      <c r="E41" s="123">
        <v>0</v>
      </c>
      <c r="F41" s="124">
        <v>0</v>
      </c>
      <c r="G41" s="124">
        <v>0</v>
      </c>
      <c r="H41" s="124">
        <v>75</v>
      </c>
      <c r="I41" s="124">
        <v>75</v>
      </c>
      <c r="J41" s="124">
        <v>0</v>
      </c>
      <c r="K41" s="125">
        <v>0</v>
      </c>
      <c r="L41" s="103">
        <v>0</v>
      </c>
      <c r="M41" s="103">
        <v>0</v>
      </c>
      <c r="N41" s="103">
        <v>0</v>
      </c>
      <c r="O41" s="104">
        <v>0</v>
      </c>
      <c r="P41" s="105">
        <v>0</v>
      </c>
      <c r="Q41" s="105">
        <v>0</v>
      </c>
      <c r="R41" s="105">
        <v>0</v>
      </c>
    </row>
    <row r="42" spans="1:18" ht="40.15" customHeight="1" thickBot="1" x14ac:dyDescent="0.3">
      <c r="A42" s="162"/>
      <c r="B42" s="155"/>
      <c r="C42" s="4" t="s">
        <v>27</v>
      </c>
      <c r="D42" s="31">
        <f t="shared" si="42"/>
        <v>0</v>
      </c>
      <c r="E42" s="100">
        <v>0</v>
      </c>
      <c r="F42" s="101">
        <v>0</v>
      </c>
      <c r="G42" s="101">
        <v>0</v>
      </c>
      <c r="H42" s="101">
        <v>0</v>
      </c>
      <c r="I42" s="101">
        <v>0</v>
      </c>
      <c r="J42" s="101">
        <v>0</v>
      </c>
      <c r="K42" s="102">
        <v>0</v>
      </c>
      <c r="L42" s="126">
        <v>0</v>
      </c>
      <c r="M42" s="101">
        <v>0</v>
      </c>
      <c r="N42" s="126">
        <v>0</v>
      </c>
      <c r="O42" s="127">
        <v>0</v>
      </c>
      <c r="P42" s="128">
        <v>0</v>
      </c>
      <c r="Q42" s="128">
        <v>0</v>
      </c>
      <c r="R42" s="128">
        <v>0</v>
      </c>
    </row>
    <row r="43" spans="1:18" ht="15.75" thickBot="1" x14ac:dyDescent="0.3">
      <c r="A43" s="162"/>
      <c r="B43" s="155"/>
      <c r="C43" s="3" t="s">
        <v>20</v>
      </c>
      <c r="D43" s="31">
        <f>SUM(E43:O43)</f>
        <v>0</v>
      </c>
      <c r="E43" s="100">
        <v>0</v>
      </c>
      <c r="F43" s="101">
        <v>0</v>
      </c>
      <c r="G43" s="101">
        <v>0</v>
      </c>
      <c r="H43" s="101">
        <v>0</v>
      </c>
      <c r="I43" s="101">
        <v>0</v>
      </c>
      <c r="J43" s="101">
        <v>0</v>
      </c>
      <c r="K43" s="102">
        <v>0</v>
      </c>
      <c r="L43" s="103">
        <v>0</v>
      </c>
      <c r="M43" s="103">
        <v>0</v>
      </c>
      <c r="N43" s="103">
        <v>0</v>
      </c>
      <c r="O43" s="104">
        <v>0</v>
      </c>
      <c r="P43" s="105">
        <v>0</v>
      </c>
      <c r="Q43" s="105">
        <v>0</v>
      </c>
      <c r="R43" s="105">
        <v>0</v>
      </c>
    </row>
    <row r="44" spans="1:18" ht="15.75" thickBot="1" x14ac:dyDescent="0.3">
      <c r="A44" s="163"/>
      <c r="B44" s="165"/>
      <c r="C44" s="3" t="s">
        <v>21</v>
      </c>
      <c r="D44" s="31">
        <f>SUM(E44:O44)</f>
        <v>0</v>
      </c>
      <c r="E44" s="106">
        <v>0</v>
      </c>
      <c r="F44" s="107">
        <v>0</v>
      </c>
      <c r="G44" s="107">
        <v>0</v>
      </c>
      <c r="H44" s="107">
        <v>0</v>
      </c>
      <c r="I44" s="107">
        <v>0</v>
      </c>
      <c r="J44" s="107">
        <v>0</v>
      </c>
      <c r="K44" s="108">
        <v>0</v>
      </c>
      <c r="L44" s="109">
        <v>0</v>
      </c>
      <c r="M44" s="107">
        <v>0</v>
      </c>
      <c r="N44" s="109">
        <v>0</v>
      </c>
      <c r="O44" s="110">
        <v>0</v>
      </c>
      <c r="P44" s="111">
        <v>0</v>
      </c>
      <c r="Q44" s="111">
        <v>0</v>
      </c>
      <c r="R44" s="111">
        <v>0</v>
      </c>
    </row>
    <row r="45" spans="1:18" ht="15.75" thickBot="1" x14ac:dyDescent="0.3">
      <c r="A45" s="161" t="s">
        <v>32</v>
      </c>
      <c r="B45" s="154" t="s">
        <v>33</v>
      </c>
      <c r="C45" s="18" t="s">
        <v>15</v>
      </c>
      <c r="D45" s="31">
        <f>SUM(E45:R45)</f>
        <v>1416.1</v>
      </c>
      <c r="E45" s="129">
        <f>SUM(E46:E51)</f>
        <v>0</v>
      </c>
      <c r="F45" s="129">
        <f t="shared" ref="F45:R45" si="43">SUM(F46:F51)</f>
        <v>0</v>
      </c>
      <c r="G45" s="129">
        <f t="shared" si="43"/>
        <v>130</v>
      </c>
      <c r="H45" s="129">
        <f t="shared" si="43"/>
        <v>50</v>
      </c>
      <c r="I45" s="129">
        <f t="shared" si="43"/>
        <v>0</v>
      </c>
      <c r="J45" s="129">
        <f t="shared" si="43"/>
        <v>138.9</v>
      </c>
      <c r="K45" s="57">
        <f t="shared" si="43"/>
        <v>57.4</v>
      </c>
      <c r="L45" s="51">
        <f t="shared" si="43"/>
        <v>98.6</v>
      </c>
      <c r="M45" s="57">
        <f t="shared" si="43"/>
        <v>44</v>
      </c>
      <c r="N45" s="57">
        <f t="shared" si="43"/>
        <v>388.6</v>
      </c>
      <c r="O45" s="57">
        <f>SUM(O46:O51)</f>
        <v>448.6</v>
      </c>
      <c r="P45" s="51">
        <f t="shared" ref="P45:Q45" si="44">SUM(P46:P51)</f>
        <v>60</v>
      </c>
      <c r="Q45" s="51">
        <f t="shared" si="44"/>
        <v>0</v>
      </c>
      <c r="R45" s="51">
        <f t="shared" si="43"/>
        <v>0</v>
      </c>
    </row>
    <row r="46" spans="1:18" ht="15.75" thickBot="1" x14ac:dyDescent="0.3">
      <c r="A46" s="162"/>
      <c r="B46" s="155"/>
      <c r="C46" s="17" t="s">
        <v>16</v>
      </c>
      <c r="D46" s="34">
        <f t="shared" ref="D46:D49" si="45">SUM(E46:N46)</f>
        <v>0</v>
      </c>
      <c r="E46" s="94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6">
        <v>0</v>
      </c>
      <c r="L46" s="120">
        <v>0</v>
      </c>
      <c r="M46" s="95">
        <v>0</v>
      </c>
      <c r="N46" s="120">
        <v>0</v>
      </c>
      <c r="O46" s="121">
        <v>0</v>
      </c>
      <c r="P46" s="122">
        <v>0</v>
      </c>
      <c r="Q46" s="122">
        <v>0</v>
      </c>
      <c r="R46" s="122">
        <v>0</v>
      </c>
    </row>
    <row r="47" spans="1:18" ht="15.75" thickBot="1" x14ac:dyDescent="0.3">
      <c r="A47" s="162"/>
      <c r="B47" s="155"/>
      <c r="C47" s="18" t="s">
        <v>17</v>
      </c>
      <c r="D47" s="31">
        <f t="shared" si="45"/>
        <v>0</v>
      </c>
      <c r="E47" s="123">
        <v>0</v>
      </c>
      <c r="F47" s="124">
        <v>0</v>
      </c>
      <c r="G47" s="124">
        <v>0</v>
      </c>
      <c r="H47" s="124">
        <v>0</v>
      </c>
      <c r="I47" s="124">
        <v>0</v>
      </c>
      <c r="J47" s="124">
        <v>0</v>
      </c>
      <c r="K47" s="125">
        <v>0</v>
      </c>
      <c r="L47" s="103">
        <v>0</v>
      </c>
      <c r="M47" s="103">
        <v>0</v>
      </c>
      <c r="N47" s="103">
        <v>0</v>
      </c>
      <c r="O47" s="104">
        <v>0</v>
      </c>
      <c r="P47" s="105">
        <v>0</v>
      </c>
      <c r="Q47" s="105">
        <v>0</v>
      </c>
      <c r="R47" s="105">
        <v>0</v>
      </c>
    </row>
    <row r="48" spans="1:18" ht="15.75" thickBot="1" x14ac:dyDescent="0.3">
      <c r="A48" s="162"/>
      <c r="B48" s="155"/>
      <c r="C48" s="18" t="s">
        <v>18</v>
      </c>
      <c r="D48" s="31">
        <f>SUM(E48:R48)</f>
        <v>1416.1</v>
      </c>
      <c r="E48" s="123">
        <v>0</v>
      </c>
      <c r="F48" s="124">
        <v>0</v>
      </c>
      <c r="G48" s="124">
        <v>130</v>
      </c>
      <c r="H48" s="124">
        <v>50</v>
      </c>
      <c r="I48" s="124">
        <v>0</v>
      </c>
      <c r="J48" s="124">
        <v>138.9</v>
      </c>
      <c r="K48" s="125">
        <v>57.4</v>
      </c>
      <c r="L48" s="103">
        <v>98.6</v>
      </c>
      <c r="M48" s="103">
        <v>44</v>
      </c>
      <c r="N48" s="103">
        <v>388.6</v>
      </c>
      <c r="O48" s="104">
        <v>448.6</v>
      </c>
      <c r="P48" s="105">
        <v>60</v>
      </c>
      <c r="Q48" s="105">
        <v>0</v>
      </c>
      <c r="R48" s="105">
        <v>0</v>
      </c>
    </row>
    <row r="49" spans="1:18" ht="40.15" customHeight="1" thickBot="1" x14ac:dyDescent="0.3">
      <c r="A49" s="162"/>
      <c r="B49" s="155"/>
      <c r="C49" s="17" t="s">
        <v>24</v>
      </c>
      <c r="D49" s="31">
        <f t="shared" si="45"/>
        <v>0</v>
      </c>
      <c r="E49" s="100">
        <v>0</v>
      </c>
      <c r="F49" s="101">
        <v>0</v>
      </c>
      <c r="G49" s="101">
        <v>0</v>
      </c>
      <c r="H49" s="101">
        <v>0</v>
      </c>
      <c r="I49" s="101">
        <v>0</v>
      </c>
      <c r="J49" s="101">
        <v>0</v>
      </c>
      <c r="K49" s="102">
        <v>0</v>
      </c>
      <c r="L49" s="126">
        <v>0</v>
      </c>
      <c r="M49" s="126">
        <v>0</v>
      </c>
      <c r="N49" s="126">
        <v>0</v>
      </c>
      <c r="O49" s="127">
        <v>0</v>
      </c>
      <c r="P49" s="128">
        <v>0</v>
      </c>
      <c r="Q49" s="128">
        <v>0</v>
      </c>
      <c r="R49" s="128">
        <v>0</v>
      </c>
    </row>
    <row r="50" spans="1:18" ht="15.75" thickBot="1" x14ac:dyDescent="0.3">
      <c r="A50" s="162"/>
      <c r="B50" s="155"/>
      <c r="C50" s="18" t="s">
        <v>20</v>
      </c>
      <c r="D50" s="31">
        <f>SUM(E50:O50)</f>
        <v>0</v>
      </c>
      <c r="E50" s="100">
        <v>0</v>
      </c>
      <c r="F50" s="101">
        <v>0</v>
      </c>
      <c r="G50" s="101">
        <v>0</v>
      </c>
      <c r="H50" s="101">
        <v>0</v>
      </c>
      <c r="I50" s="101">
        <v>0</v>
      </c>
      <c r="J50" s="101">
        <v>0</v>
      </c>
      <c r="K50" s="102">
        <v>0</v>
      </c>
      <c r="L50" s="103">
        <v>0</v>
      </c>
      <c r="M50" s="101">
        <v>0</v>
      </c>
      <c r="N50" s="103">
        <v>0</v>
      </c>
      <c r="O50" s="104">
        <v>0</v>
      </c>
      <c r="P50" s="105">
        <v>0</v>
      </c>
      <c r="Q50" s="105">
        <v>0</v>
      </c>
      <c r="R50" s="105">
        <v>0</v>
      </c>
    </row>
    <row r="51" spans="1:18" ht="15.75" thickBot="1" x14ac:dyDescent="0.3">
      <c r="A51" s="163"/>
      <c r="B51" s="186"/>
      <c r="C51" s="18" t="s">
        <v>21</v>
      </c>
      <c r="D51" s="33">
        <f>SUM(E51:O51)</f>
        <v>0</v>
      </c>
      <c r="E51" s="130">
        <v>0</v>
      </c>
      <c r="F51" s="131">
        <v>0</v>
      </c>
      <c r="G51" s="131">
        <v>0</v>
      </c>
      <c r="H51" s="131">
        <v>0</v>
      </c>
      <c r="I51" s="131">
        <v>0</v>
      </c>
      <c r="J51" s="131">
        <v>0</v>
      </c>
      <c r="K51" s="132">
        <v>0</v>
      </c>
      <c r="L51" s="85">
        <v>0</v>
      </c>
      <c r="M51" s="85">
        <v>0</v>
      </c>
      <c r="N51" s="85">
        <v>0</v>
      </c>
      <c r="O51" s="86">
        <v>0</v>
      </c>
      <c r="P51" s="87">
        <v>0</v>
      </c>
      <c r="Q51" s="87">
        <v>0</v>
      </c>
      <c r="R51" s="87">
        <v>0</v>
      </c>
    </row>
    <row r="52" spans="1:18" ht="15.75" thickBot="1" x14ac:dyDescent="0.3">
      <c r="A52" s="161" t="s">
        <v>34</v>
      </c>
      <c r="B52" s="164" t="s">
        <v>35</v>
      </c>
      <c r="C52" s="18" t="s">
        <v>15</v>
      </c>
      <c r="D52" s="31">
        <f>SUM(E52:N52)</f>
        <v>1449.5</v>
      </c>
      <c r="E52" s="51">
        <f>SUM(E53:E58)</f>
        <v>1320</v>
      </c>
      <c r="F52" s="129">
        <f t="shared" ref="F52:O52" si="46">SUM(F53:F58)</f>
        <v>129.5</v>
      </c>
      <c r="G52" s="129">
        <f t="shared" si="46"/>
        <v>0</v>
      </c>
      <c r="H52" s="129">
        <f t="shared" si="46"/>
        <v>0</v>
      </c>
      <c r="I52" s="129">
        <f t="shared" si="46"/>
        <v>0</v>
      </c>
      <c r="J52" s="129">
        <f t="shared" si="46"/>
        <v>0</v>
      </c>
      <c r="K52" s="56">
        <f t="shared" si="46"/>
        <v>0</v>
      </c>
      <c r="L52" s="51">
        <f t="shared" si="46"/>
        <v>0</v>
      </c>
      <c r="M52" s="57">
        <f t="shared" si="46"/>
        <v>0</v>
      </c>
      <c r="N52" s="51">
        <f t="shared" si="46"/>
        <v>0</v>
      </c>
      <c r="O52" s="56">
        <f t="shared" si="46"/>
        <v>0</v>
      </c>
      <c r="P52" s="51">
        <v>0</v>
      </c>
      <c r="Q52" s="51">
        <v>0</v>
      </c>
      <c r="R52" s="51">
        <v>0</v>
      </c>
    </row>
    <row r="53" spans="1:18" ht="15.75" thickBot="1" x14ac:dyDescent="0.3">
      <c r="A53" s="162"/>
      <c r="B53" s="155"/>
      <c r="C53" s="4" t="s">
        <v>16</v>
      </c>
      <c r="D53" s="34">
        <f t="shared" ref="D53:D56" si="47">SUM(E53:N53)</f>
        <v>960</v>
      </c>
      <c r="E53" s="94">
        <v>960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6">
        <v>0</v>
      </c>
      <c r="L53" s="120">
        <v>0</v>
      </c>
      <c r="M53" s="120">
        <v>0</v>
      </c>
      <c r="N53" s="120">
        <v>0</v>
      </c>
      <c r="O53" s="121">
        <v>0</v>
      </c>
      <c r="P53" s="122">
        <v>0</v>
      </c>
      <c r="Q53" s="122">
        <v>0</v>
      </c>
      <c r="R53" s="122">
        <v>0</v>
      </c>
    </row>
    <row r="54" spans="1:18" ht="15.75" thickBot="1" x14ac:dyDescent="0.3">
      <c r="A54" s="162"/>
      <c r="B54" s="155"/>
      <c r="C54" s="3" t="s">
        <v>17</v>
      </c>
      <c r="D54" s="31">
        <f t="shared" si="47"/>
        <v>240</v>
      </c>
      <c r="E54" s="100">
        <v>240</v>
      </c>
      <c r="F54" s="101">
        <v>0</v>
      </c>
      <c r="G54" s="101">
        <v>0</v>
      </c>
      <c r="H54" s="101">
        <v>0</v>
      </c>
      <c r="I54" s="101">
        <v>0</v>
      </c>
      <c r="J54" s="101">
        <v>0</v>
      </c>
      <c r="K54" s="102">
        <v>0</v>
      </c>
      <c r="L54" s="103">
        <v>0</v>
      </c>
      <c r="M54" s="101">
        <v>0</v>
      </c>
      <c r="N54" s="103">
        <v>0</v>
      </c>
      <c r="O54" s="104">
        <v>0</v>
      </c>
      <c r="P54" s="105">
        <v>0</v>
      </c>
      <c r="Q54" s="105">
        <v>0</v>
      </c>
      <c r="R54" s="105">
        <v>0</v>
      </c>
    </row>
    <row r="55" spans="1:18" ht="15.75" thickBot="1" x14ac:dyDescent="0.3">
      <c r="A55" s="162"/>
      <c r="B55" s="155"/>
      <c r="C55" s="3" t="s">
        <v>18</v>
      </c>
      <c r="D55" s="31">
        <f t="shared" si="47"/>
        <v>249.5</v>
      </c>
      <c r="E55" s="123">
        <v>120</v>
      </c>
      <c r="F55" s="124">
        <v>129.5</v>
      </c>
      <c r="G55" s="124">
        <v>0</v>
      </c>
      <c r="H55" s="124">
        <v>0</v>
      </c>
      <c r="I55" s="124">
        <v>0</v>
      </c>
      <c r="J55" s="124">
        <v>0</v>
      </c>
      <c r="K55" s="125">
        <v>0</v>
      </c>
      <c r="L55" s="103">
        <v>0</v>
      </c>
      <c r="M55" s="103">
        <v>0</v>
      </c>
      <c r="N55" s="103">
        <v>0</v>
      </c>
      <c r="O55" s="104">
        <v>0</v>
      </c>
      <c r="P55" s="105">
        <v>0</v>
      </c>
      <c r="Q55" s="105">
        <v>0</v>
      </c>
      <c r="R55" s="105">
        <v>0</v>
      </c>
    </row>
    <row r="56" spans="1:18" ht="40.9" customHeight="1" thickBot="1" x14ac:dyDescent="0.3">
      <c r="A56" s="162"/>
      <c r="B56" s="155"/>
      <c r="C56" s="4" t="s">
        <v>24</v>
      </c>
      <c r="D56" s="31">
        <f t="shared" si="47"/>
        <v>0</v>
      </c>
      <c r="E56" s="100">
        <v>0</v>
      </c>
      <c r="F56" s="101">
        <v>0</v>
      </c>
      <c r="G56" s="101">
        <v>0</v>
      </c>
      <c r="H56" s="101">
        <v>0</v>
      </c>
      <c r="I56" s="101">
        <v>0</v>
      </c>
      <c r="J56" s="101">
        <v>0</v>
      </c>
      <c r="K56" s="102">
        <v>0</v>
      </c>
      <c r="L56" s="126">
        <v>0</v>
      </c>
      <c r="M56" s="101">
        <v>0</v>
      </c>
      <c r="N56" s="126">
        <v>0</v>
      </c>
      <c r="O56" s="127">
        <v>0</v>
      </c>
      <c r="P56" s="128">
        <v>0</v>
      </c>
      <c r="Q56" s="128">
        <v>0</v>
      </c>
      <c r="R56" s="128">
        <v>0</v>
      </c>
    </row>
    <row r="57" spans="1:18" ht="15.75" thickBot="1" x14ac:dyDescent="0.3">
      <c r="A57" s="162"/>
      <c r="B57" s="155"/>
      <c r="C57" s="3" t="s">
        <v>20</v>
      </c>
      <c r="D57" s="31">
        <f>SUM(E57:O57)</f>
        <v>0</v>
      </c>
      <c r="E57" s="100">
        <v>0</v>
      </c>
      <c r="F57" s="101">
        <v>0</v>
      </c>
      <c r="G57" s="101">
        <v>0</v>
      </c>
      <c r="H57" s="101">
        <v>0</v>
      </c>
      <c r="I57" s="101">
        <v>0</v>
      </c>
      <c r="J57" s="101">
        <v>0</v>
      </c>
      <c r="K57" s="102">
        <v>0</v>
      </c>
      <c r="L57" s="103">
        <v>0</v>
      </c>
      <c r="M57" s="103">
        <v>0</v>
      </c>
      <c r="N57" s="103">
        <v>0</v>
      </c>
      <c r="O57" s="104">
        <v>0</v>
      </c>
      <c r="P57" s="105">
        <v>0</v>
      </c>
      <c r="Q57" s="105">
        <v>0</v>
      </c>
      <c r="R57" s="105">
        <v>0</v>
      </c>
    </row>
    <row r="58" spans="1:18" ht="15.75" thickBot="1" x14ac:dyDescent="0.3">
      <c r="A58" s="163"/>
      <c r="B58" s="165"/>
      <c r="C58" s="3" t="s">
        <v>21</v>
      </c>
      <c r="D58" s="31">
        <f>SUM(E58:O58)</f>
        <v>0</v>
      </c>
      <c r="E58" s="106">
        <v>0</v>
      </c>
      <c r="F58" s="107">
        <v>0</v>
      </c>
      <c r="G58" s="107">
        <v>0</v>
      </c>
      <c r="H58" s="107">
        <v>0</v>
      </c>
      <c r="I58" s="107">
        <v>0</v>
      </c>
      <c r="J58" s="107">
        <v>0</v>
      </c>
      <c r="K58" s="108">
        <v>0</v>
      </c>
      <c r="L58" s="109">
        <v>0</v>
      </c>
      <c r="M58" s="107">
        <v>0</v>
      </c>
      <c r="N58" s="109">
        <v>0</v>
      </c>
      <c r="O58" s="110">
        <v>0</v>
      </c>
      <c r="P58" s="111">
        <v>0</v>
      </c>
      <c r="Q58" s="111">
        <v>0</v>
      </c>
      <c r="R58" s="111">
        <v>0</v>
      </c>
    </row>
    <row r="59" spans="1:18" ht="15.75" thickBot="1" x14ac:dyDescent="0.3">
      <c r="A59" s="161" t="s">
        <v>36</v>
      </c>
      <c r="B59" s="154" t="s">
        <v>37</v>
      </c>
      <c r="C59" s="3" t="s">
        <v>15</v>
      </c>
      <c r="D59" s="31">
        <f>SUM(E59:N59)</f>
        <v>975.8</v>
      </c>
      <c r="E59" s="52">
        <f>SUM(E60:E65)</f>
        <v>0</v>
      </c>
      <c r="F59" s="52">
        <f t="shared" ref="F59:R59" si="48">SUM(F60:F65)</f>
        <v>175.79999999999998</v>
      </c>
      <c r="G59" s="52">
        <f t="shared" si="48"/>
        <v>0</v>
      </c>
      <c r="H59" s="52">
        <f t="shared" si="48"/>
        <v>0</v>
      </c>
      <c r="I59" s="52">
        <f t="shared" si="48"/>
        <v>0</v>
      </c>
      <c r="J59" s="52">
        <f t="shared" si="48"/>
        <v>0</v>
      </c>
      <c r="K59" s="53">
        <f t="shared" si="48"/>
        <v>0</v>
      </c>
      <c r="L59" s="51">
        <f t="shared" si="48"/>
        <v>0</v>
      </c>
      <c r="M59" s="133">
        <f t="shared" si="48"/>
        <v>800</v>
      </c>
      <c r="N59" s="51">
        <f t="shared" si="48"/>
        <v>0</v>
      </c>
      <c r="O59" s="56">
        <f t="shared" si="48"/>
        <v>0</v>
      </c>
      <c r="P59" s="51">
        <f t="shared" ref="P59:Q59" si="49">SUM(P60:P65)</f>
        <v>0</v>
      </c>
      <c r="Q59" s="51">
        <f t="shared" si="49"/>
        <v>0</v>
      </c>
      <c r="R59" s="51">
        <f t="shared" si="48"/>
        <v>0</v>
      </c>
    </row>
    <row r="60" spans="1:18" ht="15.75" thickBot="1" x14ac:dyDescent="0.3">
      <c r="A60" s="162"/>
      <c r="B60" s="155"/>
      <c r="C60" s="4" t="s">
        <v>16</v>
      </c>
      <c r="D60" s="31">
        <f t="shared" ref="D60:D63" si="50">SUM(E60:N60)</f>
        <v>166.6</v>
      </c>
      <c r="E60" s="76">
        <v>0</v>
      </c>
      <c r="F60" s="77">
        <v>166.6</v>
      </c>
      <c r="G60" s="77">
        <v>0</v>
      </c>
      <c r="H60" s="77">
        <v>0</v>
      </c>
      <c r="I60" s="77">
        <v>0</v>
      </c>
      <c r="J60" s="77">
        <v>0</v>
      </c>
      <c r="K60" s="78">
        <v>0</v>
      </c>
      <c r="L60" s="79">
        <v>0</v>
      </c>
      <c r="M60" s="77">
        <v>0</v>
      </c>
      <c r="N60" s="79">
        <v>0</v>
      </c>
      <c r="O60" s="80">
        <v>0</v>
      </c>
      <c r="P60" s="122">
        <v>0</v>
      </c>
      <c r="Q60" s="122">
        <v>0</v>
      </c>
      <c r="R60" s="122">
        <v>0</v>
      </c>
    </row>
    <row r="61" spans="1:18" ht="15.75" thickBot="1" x14ac:dyDescent="0.3">
      <c r="A61" s="162"/>
      <c r="B61" s="155"/>
      <c r="C61" s="3" t="s">
        <v>17</v>
      </c>
      <c r="D61" s="31">
        <f t="shared" si="50"/>
        <v>8.6999999999999993</v>
      </c>
      <c r="E61" s="100">
        <v>0</v>
      </c>
      <c r="F61" s="101">
        <v>8.6999999999999993</v>
      </c>
      <c r="G61" s="101">
        <v>0</v>
      </c>
      <c r="H61" s="101">
        <v>0</v>
      </c>
      <c r="I61" s="101">
        <v>0</v>
      </c>
      <c r="J61" s="101">
        <v>0</v>
      </c>
      <c r="K61" s="102">
        <v>0</v>
      </c>
      <c r="L61" s="103">
        <v>0</v>
      </c>
      <c r="M61" s="103">
        <v>0</v>
      </c>
      <c r="N61" s="103">
        <v>0</v>
      </c>
      <c r="O61" s="104">
        <v>0</v>
      </c>
      <c r="P61" s="105">
        <v>0</v>
      </c>
      <c r="Q61" s="105">
        <v>0</v>
      </c>
      <c r="R61" s="105">
        <v>0</v>
      </c>
    </row>
    <row r="62" spans="1:18" ht="15.75" thickBot="1" x14ac:dyDescent="0.3">
      <c r="A62" s="162"/>
      <c r="B62" s="155"/>
      <c r="C62" s="3" t="s">
        <v>18</v>
      </c>
      <c r="D62" s="31">
        <f t="shared" si="50"/>
        <v>800.5</v>
      </c>
      <c r="E62" s="100">
        <v>0</v>
      </c>
      <c r="F62" s="101">
        <v>0.5</v>
      </c>
      <c r="G62" s="101">
        <v>0</v>
      </c>
      <c r="H62" s="101">
        <v>0</v>
      </c>
      <c r="I62" s="101">
        <v>0</v>
      </c>
      <c r="J62" s="101">
        <v>0</v>
      </c>
      <c r="K62" s="102">
        <v>0</v>
      </c>
      <c r="L62" s="103">
        <v>0</v>
      </c>
      <c r="M62" s="101">
        <v>800</v>
      </c>
      <c r="N62" s="103">
        <v>0</v>
      </c>
      <c r="O62" s="104">
        <v>0</v>
      </c>
      <c r="P62" s="105">
        <v>0</v>
      </c>
      <c r="Q62" s="105">
        <v>0</v>
      </c>
      <c r="R62" s="105">
        <v>0</v>
      </c>
    </row>
    <row r="63" spans="1:18" ht="39" customHeight="1" thickBot="1" x14ac:dyDescent="0.3">
      <c r="A63" s="162"/>
      <c r="B63" s="155"/>
      <c r="C63" s="4" t="s">
        <v>24</v>
      </c>
      <c r="D63" s="31">
        <f t="shared" si="50"/>
        <v>0</v>
      </c>
      <c r="E63" s="100">
        <v>0</v>
      </c>
      <c r="F63" s="101">
        <v>0</v>
      </c>
      <c r="G63" s="101">
        <v>0</v>
      </c>
      <c r="H63" s="101">
        <v>0</v>
      </c>
      <c r="I63" s="101">
        <v>0</v>
      </c>
      <c r="J63" s="101">
        <v>0</v>
      </c>
      <c r="K63" s="102">
        <v>0</v>
      </c>
      <c r="L63" s="126">
        <v>0</v>
      </c>
      <c r="M63" s="126">
        <v>0</v>
      </c>
      <c r="N63" s="126">
        <v>0</v>
      </c>
      <c r="O63" s="127">
        <v>0</v>
      </c>
      <c r="P63" s="128">
        <v>0</v>
      </c>
      <c r="Q63" s="128">
        <v>0</v>
      </c>
      <c r="R63" s="128">
        <v>0</v>
      </c>
    </row>
    <row r="64" spans="1:18" ht="15.75" thickBot="1" x14ac:dyDescent="0.3">
      <c r="A64" s="162"/>
      <c r="B64" s="155"/>
      <c r="C64" s="3" t="s">
        <v>20</v>
      </c>
      <c r="D64" s="31">
        <f>SUM(E64:O64)</f>
        <v>0</v>
      </c>
      <c r="E64" s="100">
        <v>0</v>
      </c>
      <c r="F64" s="101">
        <v>0</v>
      </c>
      <c r="G64" s="101">
        <v>0</v>
      </c>
      <c r="H64" s="101">
        <v>0</v>
      </c>
      <c r="I64" s="101">
        <v>0</v>
      </c>
      <c r="J64" s="101">
        <v>0</v>
      </c>
      <c r="K64" s="102">
        <v>0</v>
      </c>
      <c r="L64" s="101">
        <v>0</v>
      </c>
      <c r="M64" s="101">
        <v>0</v>
      </c>
      <c r="N64" s="101">
        <v>0</v>
      </c>
      <c r="O64" s="127">
        <v>0</v>
      </c>
      <c r="P64" s="128">
        <v>0</v>
      </c>
      <c r="Q64" s="128">
        <v>0</v>
      </c>
      <c r="R64" s="128">
        <v>0</v>
      </c>
    </row>
    <row r="65" spans="1:18" ht="58.15" customHeight="1" thickBot="1" x14ac:dyDescent="0.3">
      <c r="A65" s="163"/>
      <c r="B65" s="165"/>
      <c r="C65" s="5" t="s">
        <v>21</v>
      </c>
      <c r="D65" s="31">
        <f>SUM(E65:O65)</f>
        <v>0</v>
      </c>
      <c r="E65" s="106">
        <v>0</v>
      </c>
      <c r="F65" s="107">
        <v>0</v>
      </c>
      <c r="G65" s="107">
        <v>0</v>
      </c>
      <c r="H65" s="107">
        <v>0</v>
      </c>
      <c r="I65" s="107">
        <v>0</v>
      </c>
      <c r="J65" s="107">
        <v>0</v>
      </c>
      <c r="K65" s="108">
        <v>0</v>
      </c>
      <c r="L65" s="134">
        <v>0</v>
      </c>
      <c r="M65" s="134">
        <v>0</v>
      </c>
      <c r="N65" s="134">
        <v>0</v>
      </c>
      <c r="O65" s="135">
        <v>0</v>
      </c>
      <c r="P65" s="136">
        <v>0</v>
      </c>
      <c r="Q65" s="136">
        <v>0</v>
      </c>
      <c r="R65" s="136">
        <v>0</v>
      </c>
    </row>
    <row r="66" spans="1:18" ht="15.75" thickBot="1" x14ac:dyDescent="0.3">
      <c r="A66" s="166" t="s">
        <v>38</v>
      </c>
      <c r="B66" s="154" t="s">
        <v>39</v>
      </c>
      <c r="C66" s="3" t="s">
        <v>15</v>
      </c>
      <c r="D66" s="31">
        <f>SUM(E66:R66)</f>
        <v>483.2</v>
      </c>
      <c r="E66" s="137">
        <f>SUM(E67:E72)</f>
        <v>0</v>
      </c>
      <c r="F66" s="137">
        <f t="shared" ref="F66:R66" si="51">SUM(F67:F72)</f>
        <v>0</v>
      </c>
      <c r="G66" s="137">
        <f t="shared" si="51"/>
        <v>0</v>
      </c>
      <c r="H66" s="137">
        <f t="shared" si="51"/>
        <v>0</v>
      </c>
      <c r="I66" s="137">
        <f t="shared" si="51"/>
        <v>483.2</v>
      </c>
      <c r="J66" s="137">
        <f t="shared" si="51"/>
        <v>0</v>
      </c>
      <c r="K66" s="138">
        <f t="shared" si="51"/>
        <v>0</v>
      </c>
      <c r="L66" s="137">
        <f t="shared" si="51"/>
        <v>0</v>
      </c>
      <c r="M66" s="139">
        <f t="shared" si="51"/>
        <v>0</v>
      </c>
      <c r="N66" s="137">
        <f t="shared" si="51"/>
        <v>0</v>
      </c>
      <c r="O66" s="138">
        <f t="shared" si="51"/>
        <v>0</v>
      </c>
      <c r="P66" s="137">
        <f t="shared" ref="P66:Q66" si="52">SUM(P67:P72)</f>
        <v>0</v>
      </c>
      <c r="Q66" s="137">
        <f t="shared" si="52"/>
        <v>0</v>
      </c>
      <c r="R66" s="137">
        <f t="shared" si="51"/>
        <v>0</v>
      </c>
    </row>
    <row r="67" spans="1:18" ht="15.75" thickBot="1" x14ac:dyDescent="0.3">
      <c r="A67" s="167"/>
      <c r="B67" s="155"/>
      <c r="C67" s="4" t="s">
        <v>16</v>
      </c>
      <c r="D67" s="31">
        <f t="shared" ref="D67:D69" si="53">SUM(E67:R67)</f>
        <v>0</v>
      </c>
      <c r="E67" s="76">
        <v>0</v>
      </c>
      <c r="F67" s="77">
        <v>0</v>
      </c>
      <c r="G67" s="77">
        <v>0</v>
      </c>
      <c r="H67" s="77">
        <v>0</v>
      </c>
      <c r="I67" s="77">
        <v>0</v>
      </c>
      <c r="J67" s="77">
        <v>0</v>
      </c>
      <c r="K67" s="78">
        <v>0</v>
      </c>
      <c r="L67" s="79">
        <v>0</v>
      </c>
      <c r="M67" s="77">
        <v>0</v>
      </c>
      <c r="N67" s="79">
        <v>0</v>
      </c>
      <c r="O67" s="80">
        <v>0</v>
      </c>
      <c r="P67" s="81">
        <v>0</v>
      </c>
      <c r="Q67" s="81">
        <v>0</v>
      </c>
      <c r="R67" s="81">
        <v>0</v>
      </c>
    </row>
    <row r="68" spans="1:18" ht="15.75" thickBot="1" x14ac:dyDescent="0.3">
      <c r="A68" s="167"/>
      <c r="B68" s="155"/>
      <c r="C68" s="3" t="s">
        <v>17</v>
      </c>
      <c r="D68" s="31">
        <f t="shared" si="53"/>
        <v>0</v>
      </c>
      <c r="E68" s="100">
        <v>0</v>
      </c>
      <c r="F68" s="101">
        <v>0</v>
      </c>
      <c r="G68" s="101">
        <v>0</v>
      </c>
      <c r="H68" s="101">
        <v>0</v>
      </c>
      <c r="I68" s="101">
        <v>0</v>
      </c>
      <c r="J68" s="101">
        <v>0</v>
      </c>
      <c r="K68" s="102">
        <v>0</v>
      </c>
      <c r="L68" s="103">
        <v>0</v>
      </c>
      <c r="M68" s="103">
        <v>0</v>
      </c>
      <c r="N68" s="103">
        <v>0</v>
      </c>
      <c r="O68" s="104">
        <v>0</v>
      </c>
      <c r="P68" s="105">
        <v>0</v>
      </c>
      <c r="Q68" s="105">
        <v>0</v>
      </c>
      <c r="R68" s="105">
        <v>0</v>
      </c>
    </row>
    <row r="69" spans="1:18" ht="15.75" thickBot="1" x14ac:dyDescent="0.3">
      <c r="A69" s="167"/>
      <c r="B69" s="155"/>
      <c r="C69" s="3" t="s">
        <v>18</v>
      </c>
      <c r="D69" s="31">
        <f t="shared" si="53"/>
        <v>483.2</v>
      </c>
      <c r="E69" s="100">
        <v>0</v>
      </c>
      <c r="F69" s="101">
        <v>0</v>
      </c>
      <c r="G69" s="101">
        <v>0</v>
      </c>
      <c r="H69" s="101">
        <v>0</v>
      </c>
      <c r="I69" s="101">
        <v>483.2</v>
      </c>
      <c r="J69" s="101">
        <v>0</v>
      </c>
      <c r="K69" s="102">
        <v>0</v>
      </c>
      <c r="L69" s="103">
        <v>0</v>
      </c>
      <c r="M69" s="101">
        <v>0</v>
      </c>
      <c r="N69" s="103">
        <v>0</v>
      </c>
      <c r="O69" s="104">
        <v>0</v>
      </c>
      <c r="P69" s="105">
        <v>0</v>
      </c>
      <c r="Q69" s="105">
        <v>0</v>
      </c>
      <c r="R69" s="105">
        <v>0</v>
      </c>
    </row>
    <row r="70" spans="1:18" ht="40.9" customHeight="1" thickBot="1" x14ac:dyDescent="0.3">
      <c r="A70" s="167"/>
      <c r="B70" s="155"/>
      <c r="C70" s="4" t="s">
        <v>27</v>
      </c>
      <c r="D70" s="31">
        <f t="shared" ref="D70" si="54">SUM(E70:N70)</f>
        <v>0</v>
      </c>
      <c r="E70" s="100">
        <v>0</v>
      </c>
      <c r="F70" s="101">
        <v>0</v>
      </c>
      <c r="G70" s="101">
        <v>0</v>
      </c>
      <c r="H70" s="101">
        <v>0</v>
      </c>
      <c r="I70" s="101">
        <v>0</v>
      </c>
      <c r="J70" s="101">
        <v>0</v>
      </c>
      <c r="K70" s="102">
        <v>0</v>
      </c>
      <c r="L70" s="126">
        <v>0</v>
      </c>
      <c r="M70" s="126">
        <v>0</v>
      </c>
      <c r="N70" s="126">
        <v>0</v>
      </c>
      <c r="O70" s="127">
        <v>0</v>
      </c>
      <c r="P70" s="128">
        <v>0</v>
      </c>
      <c r="Q70" s="128">
        <v>0</v>
      </c>
      <c r="R70" s="128">
        <v>0</v>
      </c>
    </row>
    <row r="71" spans="1:18" ht="15.75" thickBot="1" x14ac:dyDescent="0.3">
      <c r="A71" s="167"/>
      <c r="B71" s="155"/>
      <c r="C71" s="3" t="s">
        <v>20</v>
      </c>
      <c r="D71" s="31">
        <f>SUM(E71:O71)</f>
        <v>0</v>
      </c>
      <c r="E71" s="100">
        <v>0</v>
      </c>
      <c r="F71" s="101">
        <v>0</v>
      </c>
      <c r="G71" s="101">
        <v>0</v>
      </c>
      <c r="H71" s="101">
        <v>0</v>
      </c>
      <c r="I71" s="101">
        <v>0</v>
      </c>
      <c r="J71" s="101">
        <v>0</v>
      </c>
      <c r="K71" s="102">
        <v>0</v>
      </c>
      <c r="L71" s="103">
        <v>0</v>
      </c>
      <c r="M71" s="103">
        <v>0</v>
      </c>
      <c r="N71" s="103">
        <v>0</v>
      </c>
      <c r="O71" s="127">
        <v>0</v>
      </c>
      <c r="P71" s="128">
        <v>0</v>
      </c>
      <c r="Q71" s="128">
        <v>0</v>
      </c>
      <c r="R71" s="128">
        <v>0</v>
      </c>
    </row>
    <row r="72" spans="1:18" ht="64.900000000000006" customHeight="1" thickBot="1" x14ac:dyDescent="0.3">
      <c r="A72" s="168"/>
      <c r="B72" s="165"/>
      <c r="C72" s="5" t="s">
        <v>21</v>
      </c>
      <c r="D72" s="31">
        <f>SUM(E72:O72)</f>
        <v>0</v>
      </c>
      <c r="E72" s="106">
        <v>0</v>
      </c>
      <c r="F72" s="107">
        <v>0</v>
      </c>
      <c r="G72" s="107">
        <v>0</v>
      </c>
      <c r="H72" s="107">
        <v>0</v>
      </c>
      <c r="I72" s="107">
        <v>0</v>
      </c>
      <c r="J72" s="107">
        <v>0</v>
      </c>
      <c r="K72" s="108">
        <v>0</v>
      </c>
      <c r="L72" s="134">
        <v>0</v>
      </c>
      <c r="M72" s="107">
        <v>0</v>
      </c>
      <c r="N72" s="134">
        <v>0</v>
      </c>
      <c r="O72" s="135">
        <v>0</v>
      </c>
      <c r="P72" s="136">
        <v>0</v>
      </c>
      <c r="Q72" s="136">
        <v>0</v>
      </c>
      <c r="R72" s="136">
        <v>0</v>
      </c>
    </row>
    <row r="73" spans="1:18" ht="15.75" thickBot="1" x14ac:dyDescent="0.3">
      <c r="A73" s="161" t="s">
        <v>40</v>
      </c>
      <c r="B73" s="154" t="s">
        <v>50</v>
      </c>
      <c r="C73" s="3" t="s">
        <v>15</v>
      </c>
      <c r="D73" s="31">
        <f>SUM(E73:R73)</f>
        <v>29926.6</v>
      </c>
      <c r="E73" s="51">
        <f>SUM(E74:E79)</f>
        <v>0</v>
      </c>
      <c r="F73" s="129">
        <f t="shared" ref="F73:R73" si="55">SUM(F74:F79)</f>
        <v>0</v>
      </c>
      <c r="G73" s="129">
        <f t="shared" si="55"/>
        <v>0</v>
      </c>
      <c r="H73" s="129">
        <f t="shared" si="55"/>
        <v>0</v>
      </c>
      <c r="I73" s="129">
        <f t="shared" si="55"/>
        <v>600</v>
      </c>
      <c r="J73" s="129">
        <f t="shared" si="55"/>
        <v>1200</v>
      </c>
      <c r="K73" s="56">
        <v>1600</v>
      </c>
      <c r="L73" s="51">
        <f t="shared" si="55"/>
        <v>2400</v>
      </c>
      <c r="M73" s="57">
        <f t="shared" si="55"/>
        <v>1600</v>
      </c>
      <c r="N73" s="51">
        <f t="shared" si="55"/>
        <v>4302.3999999999996</v>
      </c>
      <c r="O73" s="57">
        <f t="shared" si="55"/>
        <v>5474.2</v>
      </c>
      <c r="P73" s="51">
        <f t="shared" ref="P73:Q73" si="56">SUM(P74:P79)</f>
        <v>4200</v>
      </c>
      <c r="Q73" s="51">
        <f t="shared" si="56"/>
        <v>4250</v>
      </c>
      <c r="R73" s="51">
        <f t="shared" si="55"/>
        <v>4300</v>
      </c>
    </row>
    <row r="74" spans="1:18" ht="15.75" thickBot="1" x14ac:dyDescent="0.3">
      <c r="A74" s="162"/>
      <c r="B74" s="155"/>
      <c r="C74" s="16" t="s">
        <v>16</v>
      </c>
      <c r="D74" s="31">
        <f t="shared" ref="D74:D78" si="57">SUM(E74:N74)</f>
        <v>0</v>
      </c>
      <c r="E74" s="76">
        <v>0</v>
      </c>
      <c r="F74" s="77">
        <v>0</v>
      </c>
      <c r="G74" s="77">
        <v>0</v>
      </c>
      <c r="H74" s="77">
        <v>0</v>
      </c>
      <c r="I74" s="77">
        <v>0</v>
      </c>
      <c r="J74" s="77">
        <v>0</v>
      </c>
      <c r="K74" s="78">
        <v>0</v>
      </c>
      <c r="L74" s="79">
        <v>0</v>
      </c>
      <c r="M74" s="79">
        <v>0</v>
      </c>
      <c r="N74" s="79">
        <v>0</v>
      </c>
      <c r="O74" s="80">
        <v>0</v>
      </c>
      <c r="P74" s="81">
        <v>0</v>
      </c>
      <c r="Q74" s="81">
        <v>0</v>
      </c>
      <c r="R74" s="81">
        <v>0</v>
      </c>
    </row>
    <row r="75" spans="1:18" ht="15.75" thickBot="1" x14ac:dyDescent="0.3">
      <c r="A75" s="162"/>
      <c r="B75" s="155"/>
      <c r="C75" s="6" t="s">
        <v>17</v>
      </c>
      <c r="D75" s="31">
        <f t="shared" si="57"/>
        <v>0</v>
      </c>
      <c r="E75" s="100">
        <v>0</v>
      </c>
      <c r="F75" s="101">
        <v>0</v>
      </c>
      <c r="G75" s="101">
        <v>0</v>
      </c>
      <c r="H75" s="101">
        <v>0</v>
      </c>
      <c r="I75" s="101">
        <v>0</v>
      </c>
      <c r="J75" s="101">
        <v>0</v>
      </c>
      <c r="K75" s="102">
        <v>0</v>
      </c>
      <c r="L75" s="103">
        <v>0</v>
      </c>
      <c r="M75" s="101">
        <v>0</v>
      </c>
      <c r="N75" s="103">
        <v>0</v>
      </c>
      <c r="O75" s="104">
        <v>0</v>
      </c>
      <c r="P75" s="105">
        <v>0</v>
      </c>
      <c r="Q75" s="105">
        <v>0</v>
      </c>
      <c r="R75" s="105">
        <v>0</v>
      </c>
    </row>
    <row r="76" spans="1:18" ht="15.75" thickBot="1" x14ac:dyDescent="0.3">
      <c r="A76" s="162"/>
      <c r="B76" s="155"/>
      <c r="C76" s="15" t="s">
        <v>18</v>
      </c>
      <c r="D76" s="31">
        <f>SUM(E76:R76)</f>
        <v>29926.6</v>
      </c>
      <c r="E76" s="100">
        <v>0</v>
      </c>
      <c r="F76" s="101">
        <v>0</v>
      </c>
      <c r="G76" s="101">
        <v>0</v>
      </c>
      <c r="H76" s="101">
        <v>0</v>
      </c>
      <c r="I76" s="101">
        <v>600</v>
      </c>
      <c r="J76" s="101">
        <v>1200</v>
      </c>
      <c r="K76" s="102">
        <v>1600</v>
      </c>
      <c r="L76" s="103">
        <v>2400</v>
      </c>
      <c r="M76" s="103">
        <v>1600</v>
      </c>
      <c r="N76" s="103">
        <v>4302.3999999999996</v>
      </c>
      <c r="O76" s="103">
        <v>5474.2</v>
      </c>
      <c r="P76" s="105">
        <v>4200</v>
      </c>
      <c r="Q76" s="105">
        <v>4250</v>
      </c>
      <c r="R76" s="105">
        <v>4300</v>
      </c>
    </row>
    <row r="77" spans="1:18" ht="40.9" customHeight="1" thickBot="1" x14ac:dyDescent="0.3">
      <c r="A77" s="162"/>
      <c r="B77" s="155"/>
      <c r="C77" s="14" t="s">
        <v>24</v>
      </c>
      <c r="D77" s="31">
        <f t="shared" si="57"/>
        <v>0</v>
      </c>
      <c r="E77" s="100">
        <v>0</v>
      </c>
      <c r="F77" s="101">
        <v>0</v>
      </c>
      <c r="G77" s="101">
        <v>0</v>
      </c>
      <c r="H77" s="101">
        <v>0</v>
      </c>
      <c r="I77" s="101">
        <v>0</v>
      </c>
      <c r="J77" s="101">
        <v>0</v>
      </c>
      <c r="K77" s="102">
        <v>0</v>
      </c>
      <c r="L77" s="126">
        <v>0</v>
      </c>
      <c r="M77" s="101">
        <v>0</v>
      </c>
      <c r="N77" s="126">
        <v>0</v>
      </c>
      <c r="O77" s="127">
        <v>0</v>
      </c>
      <c r="P77" s="128">
        <v>0</v>
      </c>
      <c r="Q77" s="128">
        <v>0</v>
      </c>
      <c r="R77" s="128">
        <v>0</v>
      </c>
    </row>
    <row r="78" spans="1:18" ht="15.75" thickBot="1" x14ac:dyDescent="0.3">
      <c r="A78" s="162"/>
      <c r="B78" s="155"/>
      <c r="C78" s="15" t="s">
        <v>20</v>
      </c>
      <c r="D78" s="31">
        <f t="shared" si="57"/>
        <v>0</v>
      </c>
      <c r="E78" s="100">
        <v>0</v>
      </c>
      <c r="F78" s="101">
        <v>0</v>
      </c>
      <c r="G78" s="101">
        <v>0</v>
      </c>
      <c r="H78" s="101">
        <v>0</v>
      </c>
      <c r="I78" s="101">
        <v>0</v>
      </c>
      <c r="J78" s="101">
        <v>0</v>
      </c>
      <c r="K78" s="102">
        <v>0</v>
      </c>
      <c r="L78" s="103">
        <v>0</v>
      </c>
      <c r="M78" s="103">
        <v>0</v>
      </c>
      <c r="N78" s="103">
        <v>0</v>
      </c>
      <c r="O78" s="104">
        <v>0</v>
      </c>
      <c r="P78" s="105">
        <v>0</v>
      </c>
      <c r="Q78" s="105">
        <v>0</v>
      </c>
      <c r="R78" s="105">
        <v>0</v>
      </c>
    </row>
    <row r="79" spans="1:18" ht="15.75" thickBot="1" x14ac:dyDescent="0.3">
      <c r="A79" s="162"/>
      <c r="B79" s="155"/>
      <c r="C79" s="7" t="s">
        <v>21</v>
      </c>
      <c r="D79" s="31">
        <f>SUM(E79:O79)</f>
        <v>0</v>
      </c>
      <c r="E79" s="106">
        <v>0</v>
      </c>
      <c r="F79" s="107">
        <v>0</v>
      </c>
      <c r="G79" s="107">
        <v>0</v>
      </c>
      <c r="H79" s="107">
        <v>0</v>
      </c>
      <c r="I79" s="107">
        <v>0</v>
      </c>
      <c r="J79" s="107">
        <v>0</v>
      </c>
      <c r="K79" s="108">
        <v>0</v>
      </c>
      <c r="L79" s="109">
        <v>0</v>
      </c>
      <c r="M79" s="109">
        <v>0</v>
      </c>
      <c r="N79" s="109">
        <v>0</v>
      </c>
      <c r="O79" s="110">
        <v>0</v>
      </c>
      <c r="P79" s="111">
        <v>0</v>
      </c>
      <c r="Q79" s="111">
        <v>0</v>
      </c>
      <c r="R79" s="111">
        <v>0</v>
      </c>
    </row>
    <row r="80" spans="1:18" ht="15.75" thickBot="1" x14ac:dyDescent="0.3">
      <c r="A80" s="161" t="s">
        <v>49</v>
      </c>
      <c r="B80" s="154" t="s">
        <v>51</v>
      </c>
      <c r="C80" s="15" t="s">
        <v>15</v>
      </c>
      <c r="D80" s="35">
        <f>SUM(E80:O80)</f>
        <v>0</v>
      </c>
      <c r="E80" s="55">
        <f>SUM(E81:E86)</f>
        <v>0</v>
      </c>
      <c r="F80" s="55">
        <f t="shared" ref="F80:R80" si="58">SUM(F81:F86)</f>
        <v>0</v>
      </c>
      <c r="G80" s="55">
        <f t="shared" si="58"/>
        <v>0</v>
      </c>
      <c r="H80" s="55">
        <f t="shared" si="58"/>
        <v>0</v>
      </c>
      <c r="I80" s="55">
        <f t="shared" si="58"/>
        <v>0</v>
      </c>
      <c r="J80" s="55">
        <f t="shared" si="58"/>
        <v>0</v>
      </c>
      <c r="K80" s="55">
        <f t="shared" si="58"/>
        <v>0</v>
      </c>
      <c r="L80" s="55">
        <f t="shared" si="58"/>
        <v>0</v>
      </c>
      <c r="M80" s="55">
        <f t="shared" si="58"/>
        <v>0</v>
      </c>
      <c r="N80" s="55">
        <f t="shared" si="58"/>
        <v>0</v>
      </c>
      <c r="O80" s="60">
        <f t="shared" si="58"/>
        <v>0</v>
      </c>
      <c r="P80" s="51">
        <f t="shared" ref="P80:Q80" si="59">SUM(P81:P86)</f>
        <v>0</v>
      </c>
      <c r="Q80" s="51">
        <f t="shared" si="59"/>
        <v>0</v>
      </c>
      <c r="R80" s="51">
        <f t="shared" si="58"/>
        <v>0</v>
      </c>
    </row>
    <row r="81" spans="1:18" ht="15.75" thickBot="1" x14ac:dyDescent="0.3">
      <c r="A81" s="162"/>
      <c r="B81" s="155"/>
      <c r="C81" s="16" t="s">
        <v>16</v>
      </c>
      <c r="D81" s="33">
        <f t="shared" ref="D81:D86" si="60">SUM(E81:O81)</f>
        <v>0</v>
      </c>
      <c r="E81" s="77">
        <v>0</v>
      </c>
      <c r="F81" s="77">
        <v>0</v>
      </c>
      <c r="G81" s="77">
        <v>0</v>
      </c>
      <c r="H81" s="77">
        <v>0</v>
      </c>
      <c r="I81" s="77">
        <v>0</v>
      </c>
      <c r="J81" s="77">
        <v>0</v>
      </c>
      <c r="K81" s="77">
        <v>0</v>
      </c>
      <c r="L81" s="77">
        <v>0</v>
      </c>
      <c r="M81" s="77">
        <v>0</v>
      </c>
      <c r="N81" s="77">
        <v>0</v>
      </c>
      <c r="O81" s="78">
        <v>0</v>
      </c>
      <c r="P81" s="81">
        <v>0</v>
      </c>
      <c r="Q81" s="81">
        <v>0</v>
      </c>
      <c r="R81" s="81">
        <v>0</v>
      </c>
    </row>
    <row r="82" spans="1:18" ht="15.75" thickBot="1" x14ac:dyDescent="0.3">
      <c r="A82" s="162"/>
      <c r="B82" s="155"/>
      <c r="C82" s="19" t="s">
        <v>17</v>
      </c>
      <c r="D82" s="33">
        <f t="shared" si="60"/>
        <v>0</v>
      </c>
      <c r="E82" s="101">
        <v>0</v>
      </c>
      <c r="F82" s="101">
        <v>0</v>
      </c>
      <c r="G82" s="101">
        <v>0</v>
      </c>
      <c r="H82" s="101">
        <v>0</v>
      </c>
      <c r="I82" s="101">
        <v>0</v>
      </c>
      <c r="J82" s="101">
        <v>0</v>
      </c>
      <c r="K82" s="101">
        <v>0</v>
      </c>
      <c r="L82" s="101">
        <v>0</v>
      </c>
      <c r="M82" s="101">
        <v>0</v>
      </c>
      <c r="N82" s="101">
        <v>0</v>
      </c>
      <c r="O82" s="102">
        <v>0</v>
      </c>
      <c r="P82" s="105">
        <v>0</v>
      </c>
      <c r="Q82" s="105">
        <v>0</v>
      </c>
      <c r="R82" s="105">
        <v>0</v>
      </c>
    </row>
    <row r="83" spans="1:18" ht="15.75" thickBot="1" x14ac:dyDescent="0.3">
      <c r="A83" s="162"/>
      <c r="B83" s="155"/>
      <c r="C83" s="15" t="s">
        <v>18</v>
      </c>
      <c r="D83" s="33">
        <f t="shared" si="60"/>
        <v>0</v>
      </c>
      <c r="E83" s="101">
        <v>0</v>
      </c>
      <c r="F83" s="101">
        <v>0</v>
      </c>
      <c r="G83" s="101">
        <v>0</v>
      </c>
      <c r="H83" s="101">
        <v>0</v>
      </c>
      <c r="I83" s="101">
        <v>0</v>
      </c>
      <c r="J83" s="101">
        <v>0</v>
      </c>
      <c r="K83" s="101">
        <v>0</v>
      </c>
      <c r="L83" s="101">
        <v>0</v>
      </c>
      <c r="M83" s="101">
        <v>0</v>
      </c>
      <c r="N83" s="101">
        <v>0</v>
      </c>
      <c r="O83" s="102">
        <v>0</v>
      </c>
      <c r="P83" s="105">
        <v>0</v>
      </c>
      <c r="Q83" s="105">
        <v>0</v>
      </c>
      <c r="R83" s="105">
        <v>0</v>
      </c>
    </row>
    <row r="84" spans="1:18" ht="39.6" customHeight="1" thickBot="1" x14ac:dyDescent="0.3">
      <c r="A84" s="162"/>
      <c r="B84" s="155"/>
      <c r="C84" s="20" t="s">
        <v>24</v>
      </c>
      <c r="D84" s="33">
        <f t="shared" si="60"/>
        <v>0</v>
      </c>
      <c r="E84" s="101">
        <v>0</v>
      </c>
      <c r="F84" s="101">
        <v>0</v>
      </c>
      <c r="G84" s="101">
        <v>0</v>
      </c>
      <c r="H84" s="101">
        <v>0</v>
      </c>
      <c r="I84" s="101">
        <v>0</v>
      </c>
      <c r="J84" s="101">
        <v>0</v>
      </c>
      <c r="K84" s="101">
        <v>0</v>
      </c>
      <c r="L84" s="101">
        <v>0</v>
      </c>
      <c r="M84" s="101">
        <v>0</v>
      </c>
      <c r="N84" s="101">
        <v>0</v>
      </c>
      <c r="O84" s="102">
        <v>0</v>
      </c>
      <c r="P84" s="128">
        <v>0</v>
      </c>
      <c r="Q84" s="128">
        <v>0</v>
      </c>
      <c r="R84" s="128">
        <v>0</v>
      </c>
    </row>
    <row r="85" spans="1:18" ht="13.15" customHeight="1" thickBot="1" x14ac:dyDescent="0.3">
      <c r="A85" s="162"/>
      <c r="B85" s="155"/>
      <c r="C85" s="15" t="s">
        <v>20</v>
      </c>
      <c r="D85" s="33">
        <f t="shared" si="60"/>
        <v>0</v>
      </c>
      <c r="E85" s="101">
        <v>0</v>
      </c>
      <c r="F85" s="101">
        <v>0</v>
      </c>
      <c r="G85" s="101">
        <v>0</v>
      </c>
      <c r="H85" s="101">
        <v>0</v>
      </c>
      <c r="I85" s="101">
        <v>0</v>
      </c>
      <c r="J85" s="101">
        <v>0</v>
      </c>
      <c r="K85" s="101">
        <v>0</v>
      </c>
      <c r="L85" s="101">
        <v>0</v>
      </c>
      <c r="M85" s="101">
        <v>0</v>
      </c>
      <c r="N85" s="101">
        <v>0</v>
      </c>
      <c r="O85" s="102">
        <v>0</v>
      </c>
      <c r="P85" s="105">
        <v>0</v>
      </c>
      <c r="Q85" s="105">
        <v>0</v>
      </c>
      <c r="R85" s="105">
        <v>0</v>
      </c>
    </row>
    <row r="86" spans="1:18" ht="34.9" customHeight="1" thickBot="1" x14ac:dyDescent="0.3">
      <c r="A86" s="163"/>
      <c r="B86" s="165"/>
      <c r="C86" s="13" t="s">
        <v>21</v>
      </c>
      <c r="D86" s="31">
        <f t="shared" si="60"/>
        <v>0</v>
      </c>
      <c r="E86" s="107">
        <v>0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  <c r="L86" s="107">
        <v>0</v>
      </c>
      <c r="M86" s="107">
        <v>0</v>
      </c>
      <c r="N86" s="107">
        <v>0</v>
      </c>
      <c r="O86" s="108">
        <v>0</v>
      </c>
      <c r="P86" s="111">
        <v>0</v>
      </c>
      <c r="Q86" s="111">
        <v>0</v>
      </c>
      <c r="R86" s="111">
        <v>0</v>
      </c>
    </row>
    <row r="87" spans="1:18" ht="15.75" thickBot="1" x14ac:dyDescent="0.3">
      <c r="A87" s="156" t="s">
        <v>42</v>
      </c>
      <c r="B87" s="159" t="s">
        <v>43</v>
      </c>
      <c r="C87" s="25" t="s">
        <v>15</v>
      </c>
      <c r="D87" s="31">
        <f>D94</f>
        <v>4487.2</v>
      </c>
      <c r="E87" s="140">
        <f>SUM(E88:E93)</f>
        <v>0</v>
      </c>
      <c r="F87" s="141">
        <f t="shared" ref="F87:R87" si="61">SUM(F88:F93)</f>
        <v>0</v>
      </c>
      <c r="G87" s="142">
        <f t="shared" si="61"/>
        <v>0</v>
      </c>
      <c r="H87" s="141">
        <f t="shared" si="61"/>
        <v>0</v>
      </c>
      <c r="I87" s="142">
        <f t="shared" si="61"/>
        <v>0</v>
      </c>
      <c r="J87" s="141">
        <f t="shared" si="61"/>
        <v>1625.3</v>
      </c>
      <c r="K87" s="142">
        <f t="shared" si="61"/>
        <v>0</v>
      </c>
      <c r="L87" s="141">
        <f t="shared" si="61"/>
        <v>0</v>
      </c>
      <c r="M87" s="142">
        <f t="shared" si="61"/>
        <v>2861.9</v>
      </c>
      <c r="N87" s="141">
        <f t="shared" si="61"/>
        <v>0</v>
      </c>
      <c r="O87" s="142">
        <f t="shared" si="61"/>
        <v>0</v>
      </c>
      <c r="P87" s="141">
        <f t="shared" ref="P87:Q87" si="62">SUM(P88:P93)</f>
        <v>0</v>
      </c>
      <c r="Q87" s="141">
        <f t="shared" si="62"/>
        <v>0</v>
      </c>
      <c r="R87" s="141">
        <f t="shared" si="61"/>
        <v>0</v>
      </c>
    </row>
    <row r="88" spans="1:18" ht="15.75" thickBot="1" x14ac:dyDescent="0.3">
      <c r="A88" s="157"/>
      <c r="B88" s="159"/>
      <c r="C88" s="26" t="s">
        <v>16</v>
      </c>
      <c r="D88" s="34">
        <f>D95</f>
        <v>0</v>
      </c>
      <c r="E88" s="143">
        <f>E95</f>
        <v>0</v>
      </c>
      <c r="F88" s="143">
        <f t="shared" ref="F88:N88" si="63">F95</f>
        <v>0</v>
      </c>
      <c r="G88" s="143">
        <f t="shared" si="63"/>
        <v>0</v>
      </c>
      <c r="H88" s="143">
        <f t="shared" si="63"/>
        <v>0</v>
      </c>
      <c r="I88" s="143">
        <f t="shared" si="63"/>
        <v>0</v>
      </c>
      <c r="J88" s="143">
        <f t="shared" si="63"/>
        <v>0</v>
      </c>
      <c r="K88" s="140">
        <f t="shared" si="63"/>
        <v>0</v>
      </c>
      <c r="L88" s="141">
        <f t="shared" si="63"/>
        <v>0</v>
      </c>
      <c r="M88" s="142">
        <f t="shared" si="63"/>
        <v>0</v>
      </c>
      <c r="N88" s="141">
        <f t="shared" si="63"/>
        <v>0</v>
      </c>
      <c r="O88" s="142">
        <v>0</v>
      </c>
      <c r="P88" s="141">
        <v>0</v>
      </c>
      <c r="Q88" s="141">
        <v>0</v>
      </c>
      <c r="R88" s="141">
        <v>0</v>
      </c>
    </row>
    <row r="89" spans="1:18" ht="15.75" thickBot="1" x14ac:dyDescent="0.3">
      <c r="A89" s="157"/>
      <c r="B89" s="159"/>
      <c r="C89" s="27" t="s">
        <v>17</v>
      </c>
      <c r="D89" s="31">
        <f>D96</f>
        <v>4354.3999999999996</v>
      </c>
      <c r="E89" s="143">
        <f t="shared" ref="E89:N92" si="64">E96</f>
        <v>0</v>
      </c>
      <c r="F89" s="143">
        <f t="shared" si="64"/>
        <v>0</v>
      </c>
      <c r="G89" s="143">
        <f t="shared" si="64"/>
        <v>0</v>
      </c>
      <c r="H89" s="143">
        <f t="shared" si="64"/>
        <v>0</v>
      </c>
      <c r="I89" s="143">
        <f t="shared" si="64"/>
        <v>0</v>
      </c>
      <c r="J89" s="143">
        <f t="shared" si="64"/>
        <v>1544</v>
      </c>
      <c r="K89" s="140">
        <f t="shared" si="64"/>
        <v>0</v>
      </c>
      <c r="L89" s="141">
        <f t="shared" si="64"/>
        <v>0</v>
      </c>
      <c r="M89" s="142">
        <f t="shared" si="64"/>
        <v>2810.4</v>
      </c>
      <c r="N89" s="141">
        <f t="shared" si="64"/>
        <v>0</v>
      </c>
      <c r="O89" s="142">
        <v>0</v>
      </c>
      <c r="P89" s="141">
        <v>0</v>
      </c>
      <c r="Q89" s="141">
        <v>0</v>
      </c>
      <c r="R89" s="141">
        <v>0</v>
      </c>
    </row>
    <row r="90" spans="1:18" ht="15.75" thickBot="1" x14ac:dyDescent="0.3">
      <c r="A90" s="157"/>
      <c r="B90" s="159"/>
      <c r="C90" s="28" t="s">
        <v>18</v>
      </c>
      <c r="D90" s="35">
        <f>D97</f>
        <v>132.80000000000001</v>
      </c>
      <c r="E90" s="144">
        <f t="shared" si="64"/>
        <v>0</v>
      </c>
      <c r="F90" s="144">
        <f t="shared" si="64"/>
        <v>0</v>
      </c>
      <c r="G90" s="144">
        <f t="shared" si="64"/>
        <v>0</v>
      </c>
      <c r="H90" s="144">
        <f t="shared" si="64"/>
        <v>0</v>
      </c>
      <c r="I90" s="144">
        <f t="shared" si="64"/>
        <v>0</v>
      </c>
      <c r="J90" s="144">
        <f t="shared" si="64"/>
        <v>81.3</v>
      </c>
      <c r="K90" s="145">
        <f t="shared" si="64"/>
        <v>0</v>
      </c>
      <c r="L90" s="146">
        <f t="shared" si="64"/>
        <v>0</v>
      </c>
      <c r="M90" s="147">
        <f t="shared" si="64"/>
        <v>51.5</v>
      </c>
      <c r="N90" s="146">
        <f t="shared" si="64"/>
        <v>0</v>
      </c>
      <c r="O90" s="141">
        <v>0</v>
      </c>
      <c r="P90" s="141">
        <v>0</v>
      </c>
      <c r="Q90" s="141">
        <v>0</v>
      </c>
      <c r="R90" s="141">
        <v>0</v>
      </c>
    </row>
    <row r="91" spans="1:18" ht="39" customHeight="1" thickBot="1" x14ac:dyDescent="0.3">
      <c r="A91" s="157"/>
      <c r="B91" s="159"/>
      <c r="C91" s="29" t="s">
        <v>24</v>
      </c>
      <c r="D91" s="31">
        <f t="shared" ref="D91:D97" si="65">SUM(E91:N91)</f>
        <v>0</v>
      </c>
      <c r="E91" s="143">
        <f t="shared" si="64"/>
        <v>0</v>
      </c>
      <c r="F91" s="143">
        <f t="shared" si="64"/>
        <v>0</v>
      </c>
      <c r="G91" s="143">
        <f t="shared" si="64"/>
        <v>0</v>
      </c>
      <c r="H91" s="143">
        <f t="shared" si="64"/>
        <v>0</v>
      </c>
      <c r="I91" s="143">
        <f t="shared" si="64"/>
        <v>0</v>
      </c>
      <c r="J91" s="143">
        <f t="shared" si="64"/>
        <v>0</v>
      </c>
      <c r="K91" s="140">
        <f t="shared" si="64"/>
        <v>0</v>
      </c>
      <c r="L91" s="141">
        <f t="shared" si="64"/>
        <v>0</v>
      </c>
      <c r="M91" s="142">
        <f t="shared" si="64"/>
        <v>0</v>
      </c>
      <c r="N91" s="141">
        <f t="shared" si="64"/>
        <v>0</v>
      </c>
      <c r="O91" s="142">
        <v>0</v>
      </c>
      <c r="P91" s="141">
        <v>0</v>
      </c>
      <c r="Q91" s="141">
        <v>0</v>
      </c>
      <c r="R91" s="141">
        <v>0</v>
      </c>
    </row>
    <row r="92" spans="1:18" ht="15.75" thickBot="1" x14ac:dyDescent="0.3">
      <c r="A92" s="157"/>
      <c r="B92" s="159"/>
      <c r="C92" s="28" t="s">
        <v>20</v>
      </c>
      <c r="D92" s="35">
        <f>SUM(E92:O92)</f>
        <v>0</v>
      </c>
      <c r="E92" s="144">
        <f t="shared" si="64"/>
        <v>0</v>
      </c>
      <c r="F92" s="144">
        <f t="shared" si="64"/>
        <v>0</v>
      </c>
      <c r="G92" s="144">
        <f t="shared" si="64"/>
        <v>0</v>
      </c>
      <c r="H92" s="144">
        <f t="shared" si="64"/>
        <v>0</v>
      </c>
      <c r="I92" s="144">
        <f t="shared" si="64"/>
        <v>0</v>
      </c>
      <c r="J92" s="144">
        <f t="shared" si="64"/>
        <v>0</v>
      </c>
      <c r="K92" s="145">
        <f t="shared" si="64"/>
        <v>0</v>
      </c>
      <c r="L92" s="146">
        <f t="shared" si="64"/>
        <v>0</v>
      </c>
      <c r="M92" s="147">
        <f t="shared" si="64"/>
        <v>0</v>
      </c>
      <c r="N92" s="146">
        <f t="shared" si="64"/>
        <v>0</v>
      </c>
      <c r="O92" s="147">
        <v>0</v>
      </c>
      <c r="P92" s="146">
        <v>0</v>
      </c>
      <c r="Q92" s="146">
        <v>0</v>
      </c>
      <c r="R92" s="146">
        <v>0</v>
      </c>
    </row>
    <row r="93" spans="1:18" ht="15" customHeight="1" thickBot="1" x14ac:dyDescent="0.3">
      <c r="A93" s="158"/>
      <c r="B93" s="160"/>
      <c r="C93" s="30" t="s">
        <v>21</v>
      </c>
      <c r="D93" s="31">
        <f>SUM(E93:O93)</f>
        <v>0</v>
      </c>
      <c r="E93" s="143">
        <f>E100</f>
        <v>0</v>
      </c>
      <c r="F93" s="143">
        <f t="shared" ref="F93:N93" si="66">F100</f>
        <v>0</v>
      </c>
      <c r="G93" s="143">
        <f t="shared" si="66"/>
        <v>0</v>
      </c>
      <c r="H93" s="143">
        <f t="shared" si="66"/>
        <v>0</v>
      </c>
      <c r="I93" s="143">
        <f t="shared" si="66"/>
        <v>0</v>
      </c>
      <c r="J93" s="143">
        <f t="shared" si="66"/>
        <v>0</v>
      </c>
      <c r="K93" s="140">
        <f t="shared" si="66"/>
        <v>0</v>
      </c>
      <c r="L93" s="141">
        <f t="shared" si="66"/>
        <v>0</v>
      </c>
      <c r="M93" s="142">
        <f t="shared" si="66"/>
        <v>0</v>
      </c>
      <c r="N93" s="141">
        <f t="shared" si="66"/>
        <v>0</v>
      </c>
      <c r="O93" s="142">
        <v>0</v>
      </c>
      <c r="P93" s="141">
        <v>0</v>
      </c>
      <c r="Q93" s="141">
        <v>0</v>
      </c>
      <c r="R93" s="141">
        <v>0</v>
      </c>
    </row>
    <row r="94" spans="1:18" ht="15.75" thickBot="1" x14ac:dyDescent="0.3">
      <c r="A94" s="174" t="s">
        <v>41</v>
      </c>
      <c r="B94" s="177" t="s">
        <v>44</v>
      </c>
      <c r="C94" s="11" t="s">
        <v>15</v>
      </c>
      <c r="D94" s="36">
        <f>SUM(E94:N94)</f>
        <v>4487.2</v>
      </c>
      <c r="E94" s="140">
        <f>SUM(E95:E100)</f>
        <v>0</v>
      </c>
      <c r="F94" s="141">
        <f t="shared" ref="F94:N94" si="67">SUM(F95:F100)</f>
        <v>0</v>
      </c>
      <c r="G94" s="142">
        <f t="shared" si="67"/>
        <v>0</v>
      </c>
      <c r="H94" s="141">
        <f t="shared" si="67"/>
        <v>0</v>
      </c>
      <c r="I94" s="142">
        <f t="shared" si="67"/>
        <v>0</v>
      </c>
      <c r="J94" s="141">
        <f t="shared" si="67"/>
        <v>1625.3</v>
      </c>
      <c r="K94" s="142">
        <f t="shared" si="67"/>
        <v>0</v>
      </c>
      <c r="L94" s="141">
        <f t="shared" si="67"/>
        <v>0</v>
      </c>
      <c r="M94" s="142">
        <f t="shared" si="67"/>
        <v>2861.9</v>
      </c>
      <c r="N94" s="141">
        <f t="shared" si="67"/>
        <v>0</v>
      </c>
      <c r="O94" s="142">
        <v>0</v>
      </c>
      <c r="P94" s="141">
        <v>0</v>
      </c>
      <c r="Q94" s="141">
        <v>0</v>
      </c>
      <c r="R94" s="141">
        <v>0</v>
      </c>
    </row>
    <row r="95" spans="1:18" ht="15.75" thickBot="1" x14ac:dyDescent="0.3">
      <c r="A95" s="175"/>
      <c r="B95" s="177"/>
      <c r="C95" s="12" t="s">
        <v>16</v>
      </c>
      <c r="D95" s="32">
        <f>SUM(E95:O95)</f>
        <v>0</v>
      </c>
      <c r="E95" s="148">
        <v>0</v>
      </c>
      <c r="F95" s="120">
        <v>0</v>
      </c>
      <c r="G95" s="120">
        <v>0</v>
      </c>
      <c r="H95" s="120">
        <v>0</v>
      </c>
      <c r="I95" s="120">
        <v>0</v>
      </c>
      <c r="J95" s="120">
        <v>0</v>
      </c>
      <c r="K95" s="121">
        <v>0</v>
      </c>
      <c r="L95" s="120">
        <v>0</v>
      </c>
      <c r="M95" s="120">
        <v>0</v>
      </c>
      <c r="N95" s="120">
        <v>0</v>
      </c>
      <c r="O95" s="121">
        <v>0</v>
      </c>
      <c r="P95" s="122">
        <v>0</v>
      </c>
      <c r="Q95" s="122">
        <v>0</v>
      </c>
      <c r="R95" s="122">
        <v>0</v>
      </c>
    </row>
    <row r="96" spans="1:18" ht="15.75" thickBot="1" x14ac:dyDescent="0.3">
      <c r="A96" s="175"/>
      <c r="B96" s="177"/>
      <c r="C96" s="11" t="s">
        <v>17</v>
      </c>
      <c r="D96" s="36">
        <f>SUM(E96:O96)</f>
        <v>4354.3999999999996</v>
      </c>
      <c r="E96" s="149">
        <v>0</v>
      </c>
      <c r="F96" s="103">
        <v>0</v>
      </c>
      <c r="G96" s="103">
        <v>0</v>
      </c>
      <c r="H96" s="103">
        <v>0</v>
      </c>
      <c r="I96" s="103">
        <v>0</v>
      </c>
      <c r="J96" s="103">
        <v>1544</v>
      </c>
      <c r="K96" s="104">
        <v>0</v>
      </c>
      <c r="L96" s="103">
        <v>0</v>
      </c>
      <c r="M96" s="103">
        <v>2810.4</v>
      </c>
      <c r="N96" s="103">
        <v>0</v>
      </c>
      <c r="O96" s="104">
        <v>0</v>
      </c>
      <c r="P96" s="105">
        <v>0</v>
      </c>
      <c r="Q96" s="105">
        <v>0</v>
      </c>
      <c r="R96" s="105">
        <v>0</v>
      </c>
    </row>
    <row r="97" spans="1:18" ht="15.75" thickBot="1" x14ac:dyDescent="0.3">
      <c r="A97" s="175"/>
      <c r="B97" s="177"/>
      <c r="C97" s="9" t="s">
        <v>18</v>
      </c>
      <c r="D97" s="32">
        <f t="shared" si="65"/>
        <v>132.80000000000001</v>
      </c>
      <c r="E97" s="149">
        <v>0</v>
      </c>
      <c r="F97" s="103">
        <v>0</v>
      </c>
      <c r="G97" s="103">
        <v>0</v>
      </c>
      <c r="H97" s="103">
        <v>0</v>
      </c>
      <c r="I97" s="103">
        <v>0</v>
      </c>
      <c r="J97" s="103">
        <v>81.3</v>
      </c>
      <c r="K97" s="104">
        <v>0</v>
      </c>
      <c r="L97" s="103">
        <v>0</v>
      </c>
      <c r="M97" s="103">
        <v>51.5</v>
      </c>
      <c r="N97" s="103">
        <v>0</v>
      </c>
      <c r="O97" s="104">
        <v>0</v>
      </c>
      <c r="P97" s="105">
        <v>0</v>
      </c>
      <c r="Q97" s="105">
        <v>0</v>
      </c>
      <c r="R97" s="105">
        <v>0</v>
      </c>
    </row>
    <row r="98" spans="1:18" ht="39.6" customHeight="1" thickBot="1" x14ac:dyDescent="0.3">
      <c r="A98" s="175"/>
      <c r="B98" s="177"/>
      <c r="C98" s="10" t="s">
        <v>24</v>
      </c>
      <c r="D98" s="36">
        <f>SUM(E98:O98)</f>
        <v>0</v>
      </c>
      <c r="E98" s="149">
        <v>0</v>
      </c>
      <c r="F98" s="103">
        <v>0</v>
      </c>
      <c r="G98" s="103">
        <v>0</v>
      </c>
      <c r="H98" s="103">
        <v>0</v>
      </c>
      <c r="I98" s="103">
        <v>0</v>
      </c>
      <c r="J98" s="103">
        <v>0</v>
      </c>
      <c r="K98" s="104">
        <v>0</v>
      </c>
      <c r="L98" s="103">
        <v>0</v>
      </c>
      <c r="M98" s="103">
        <v>0</v>
      </c>
      <c r="N98" s="103">
        <v>0</v>
      </c>
      <c r="O98" s="104">
        <v>0</v>
      </c>
      <c r="P98" s="105">
        <v>0</v>
      </c>
      <c r="Q98" s="105">
        <v>0</v>
      </c>
      <c r="R98" s="105">
        <v>0</v>
      </c>
    </row>
    <row r="99" spans="1:18" ht="15.75" thickBot="1" x14ac:dyDescent="0.3">
      <c r="A99" s="175"/>
      <c r="B99" s="177"/>
      <c r="C99" s="9" t="s">
        <v>20</v>
      </c>
      <c r="D99" s="32">
        <f>SUM(E99:O99)</f>
        <v>0</v>
      </c>
      <c r="E99" s="149">
        <v>0</v>
      </c>
      <c r="F99" s="103">
        <v>0</v>
      </c>
      <c r="G99" s="103">
        <v>0</v>
      </c>
      <c r="H99" s="103">
        <v>0</v>
      </c>
      <c r="I99" s="103">
        <v>0</v>
      </c>
      <c r="J99" s="103">
        <v>0</v>
      </c>
      <c r="K99" s="104">
        <v>0</v>
      </c>
      <c r="L99" s="103">
        <v>0</v>
      </c>
      <c r="M99" s="103">
        <v>0</v>
      </c>
      <c r="N99" s="103">
        <v>0</v>
      </c>
      <c r="O99" s="104">
        <v>0</v>
      </c>
      <c r="P99" s="105">
        <v>0</v>
      </c>
      <c r="Q99" s="105">
        <v>0</v>
      </c>
      <c r="R99" s="105">
        <v>0</v>
      </c>
    </row>
    <row r="100" spans="1:18" ht="15.75" thickBot="1" x14ac:dyDescent="0.3">
      <c r="A100" s="176"/>
      <c r="B100" s="178"/>
      <c r="C100" s="8" t="s">
        <v>21</v>
      </c>
      <c r="D100" s="37">
        <f>SUM(E100:O100)</f>
        <v>0</v>
      </c>
      <c r="E100" s="150">
        <v>0</v>
      </c>
      <c r="F100" s="109">
        <v>0</v>
      </c>
      <c r="G100" s="109">
        <v>0</v>
      </c>
      <c r="H100" s="109">
        <v>0</v>
      </c>
      <c r="I100" s="109">
        <v>0</v>
      </c>
      <c r="J100" s="109">
        <v>0</v>
      </c>
      <c r="K100" s="110">
        <v>0</v>
      </c>
      <c r="L100" s="109">
        <v>0</v>
      </c>
      <c r="M100" s="109">
        <v>0</v>
      </c>
      <c r="N100" s="109">
        <v>0</v>
      </c>
      <c r="O100" s="110">
        <v>0</v>
      </c>
      <c r="P100" s="111">
        <v>0</v>
      </c>
      <c r="Q100" s="111">
        <v>0</v>
      </c>
      <c r="R100" s="111">
        <v>0</v>
      </c>
    </row>
  </sheetData>
  <mergeCells count="34">
    <mergeCell ref="B45:B51"/>
    <mergeCell ref="A73:A79"/>
    <mergeCell ref="E7:N7"/>
    <mergeCell ref="D6:R6"/>
    <mergeCell ref="A94:A100"/>
    <mergeCell ref="B94:B100"/>
    <mergeCell ref="A6:A8"/>
    <mergeCell ref="B6:B8"/>
    <mergeCell ref="C6:C8"/>
    <mergeCell ref="A17:A23"/>
    <mergeCell ref="B17:B23"/>
    <mergeCell ref="A24:A30"/>
    <mergeCell ref="B24:B30"/>
    <mergeCell ref="A31:A37"/>
    <mergeCell ref="B31:B37"/>
    <mergeCell ref="A38:A44"/>
    <mergeCell ref="B38:B44"/>
    <mergeCell ref="A45:A51"/>
    <mergeCell ref="B4:R4"/>
    <mergeCell ref="P2:R2"/>
    <mergeCell ref="B73:B79"/>
    <mergeCell ref="A87:A93"/>
    <mergeCell ref="B87:B93"/>
    <mergeCell ref="A52:A58"/>
    <mergeCell ref="B52:B58"/>
    <mergeCell ref="A59:A65"/>
    <mergeCell ref="B59:B65"/>
    <mergeCell ref="A66:A72"/>
    <mergeCell ref="B66:B72"/>
    <mergeCell ref="A80:A86"/>
    <mergeCell ref="B80:B86"/>
    <mergeCell ref="D7:D8"/>
    <mergeCell ref="A10:A16"/>
    <mergeCell ref="B10:B16"/>
  </mergeCells>
  <printOptions gridLines="1"/>
  <pageMargins left="0.70866141732283472" right="0.70866141732283472" top="0.74803149606299213" bottom="0.74803149606299213" header="0.31496062992125984" footer="0.31496062992125984"/>
  <pageSetup paperSize="9" scale="59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nledovskaya</dc:creator>
  <cp:lastModifiedBy>Gorlova</cp:lastModifiedBy>
  <cp:lastPrinted>2024-11-11T11:39:10Z</cp:lastPrinted>
  <dcterms:created xsi:type="dcterms:W3CDTF">2019-09-05T07:03:19Z</dcterms:created>
  <dcterms:modified xsi:type="dcterms:W3CDTF">2025-01-21T08:45:30Z</dcterms:modified>
</cp:coreProperties>
</file>