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65" windowWidth="14805" windowHeight="7350"/>
  </bookViews>
  <sheets>
    <sheet name="Отчет финансовая часть " sheetId="1" r:id="rId1"/>
  </sheets>
  <calcPr calcId="145621"/>
</workbook>
</file>

<file path=xl/calcChain.xml><?xml version="1.0" encoding="utf-8"?>
<calcChain xmlns="http://schemas.openxmlformats.org/spreadsheetml/2006/main">
  <c r="F270" i="1" l="1"/>
  <c r="F271" i="1"/>
  <c r="G271" i="1"/>
  <c r="F272" i="1"/>
  <c r="G275" i="1"/>
  <c r="H275" i="1"/>
  <c r="H277" i="1"/>
  <c r="H281" i="1"/>
  <c r="H282" i="1"/>
  <c r="H283" i="1"/>
  <c r="H284" i="1"/>
  <c r="H285" i="1"/>
  <c r="F281" i="1" l="1"/>
  <c r="G805" i="1" l="1"/>
  <c r="G809" i="1"/>
  <c r="H811" i="1"/>
  <c r="G929" i="1" l="1"/>
  <c r="F929" i="1"/>
  <c r="F750" i="1" l="1"/>
  <c r="G752" i="1"/>
  <c r="F752" i="1"/>
  <c r="G753" i="1"/>
  <c r="F753" i="1"/>
  <c r="G756" i="1"/>
  <c r="F756" i="1"/>
  <c r="G762" i="1"/>
  <c r="F762" i="1"/>
  <c r="F786" i="1"/>
  <c r="G789" i="1"/>
  <c r="G788" i="1"/>
  <c r="F788" i="1"/>
  <c r="F789" i="1"/>
  <c r="G798" i="1"/>
  <c r="F798" i="1"/>
  <c r="G780" i="1"/>
  <c r="F780" i="1"/>
  <c r="G159" i="1" l="1"/>
  <c r="F943" i="1" l="1"/>
  <c r="F948" i="1"/>
  <c r="F942" i="1" s="1"/>
  <c r="F952" i="1"/>
  <c r="G949" i="1"/>
  <c r="F949" i="1"/>
  <c r="G952" i="1"/>
  <c r="H952" i="1" s="1"/>
  <c r="H954" i="1"/>
  <c r="H955" i="1"/>
  <c r="G958" i="1"/>
  <c r="F958" i="1"/>
  <c r="F649" i="1"/>
  <c r="G679" i="1"/>
  <c r="F679" i="1"/>
  <c r="G697" i="1"/>
  <c r="F697" i="1"/>
  <c r="G727" i="1"/>
  <c r="G712" i="1"/>
  <c r="F712" i="1"/>
  <c r="F727" i="1"/>
  <c r="G739" i="1"/>
  <c r="F739" i="1"/>
  <c r="H949" i="1" l="1"/>
  <c r="F946" i="1"/>
  <c r="F524" i="1"/>
  <c r="F587" i="1"/>
  <c r="G590" i="1"/>
  <c r="F590" i="1"/>
  <c r="G62" i="1"/>
  <c r="H65" i="1"/>
  <c r="H62" i="1" s="1"/>
  <c r="H165" i="1"/>
  <c r="G168" i="1"/>
  <c r="H231" i="1"/>
  <c r="G243" i="1"/>
  <c r="G153" i="1" s="1"/>
  <c r="G252" i="1"/>
  <c r="H255" i="1"/>
  <c r="G162" i="1"/>
  <c r="H162" i="1" s="1"/>
  <c r="F162" i="1"/>
  <c r="F168" i="1"/>
  <c r="G228" i="1"/>
  <c r="F228" i="1"/>
  <c r="F243" i="1"/>
  <c r="H228" i="1" l="1"/>
  <c r="H243" i="1"/>
  <c r="G91" i="1"/>
  <c r="G94" i="1"/>
  <c r="F94" i="1"/>
  <c r="F91" i="1" s="1"/>
  <c r="H97" i="1"/>
  <c r="G97" i="1"/>
  <c r="F97" i="1"/>
  <c r="G109" i="1"/>
  <c r="H109" i="1" s="1"/>
  <c r="F109" i="1"/>
  <c r="F142" i="1"/>
  <c r="F139" i="1" s="1"/>
  <c r="F145" i="1"/>
  <c r="G145" i="1"/>
  <c r="H145" i="1" s="1"/>
  <c r="H91" i="1" l="1"/>
  <c r="G142" i="1"/>
  <c r="F407" i="1"/>
  <c r="F468" i="1"/>
  <c r="F408" i="1"/>
  <c r="F429" i="1"/>
  <c r="G466" i="1"/>
  <c r="F466" i="1"/>
  <c r="G467" i="1"/>
  <c r="F467" i="1"/>
  <c r="F465" i="1" s="1"/>
  <c r="G468" i="1"/>
  <c r="G469" i="1"/>
  <c r="F469" i="1"/>
  <c r="G501" i="1"/>
  <c r="F501" i="1"/>
  <c r="F402" i="1" l="1"/>
  <c r="G465" i="1"/>
  <c r="G310" i="1"/>
  <c r="F310" i="1"/>
  <c r="G317" i="1"/>
  <c r="F317" i="1"/>
  <c r="F318" i="1"/>
  <c r="F319" i="1"/>
  <c r="G319" i="1" s="1"/>
  <c r="F320" i="1"/>
  <c r="G322" i="1"/>
  <c r="F322" i="1"/>
  <c r="F338" i="1"/>
  <c r="F337" i="1"/>
  <c r="F336" i="1"/>
  <c r="F335" i="1"/>
  <c r="G377" i="1"/>
  <c r="G378" i="1"/>
  <c r="G379" i="1"/>
  <c r="G380" i="1"/>
  <c r="F380" i="1"/>
  <c r="F379" i="1"/>
  <c r="F378" i="1"/>
  <c r="F377" i="1"/>
  <c r="F382" i="1"/>
  <c r="F388" i="1"/>
  <c r="F394" i="1"/>
  <c r="G346" i="1"/>
  <c r="F358" i="1"/>
  <c r="G364" i="1"/>
  <c r="F364" i="1"/>
  <c r="G370" i="1"/>
  <c r="F370" i="1"/>
  <c r="G382" i="1"/>
  <c r="G388" i="1"/>
  <c r="G394" i="1"/>
  <c r="F316" i="1" l="1"/>
  <c r="G376" i="1"/>
  <c r="F376" i="1"/>
  <c r="F334" i="1"/>
  <c r="G360" i="1" l="1"/>
  <c r="G361" i="1"/>
  <c r="F352" i="1"/>
  <c r="G355" i="1"/>
  <c r="F403" i="1"/>
  <c r="F406" i="1"/>
  <c r="G407" i="1"/>
  <c r="G408" i="1"/>
  <c r="F417" i="1"/>
  <c r="G417" i="1"/>
  <c r="H419" i="1"/>
  <c r="H420" i="1"/>
  <c r="G429" i="1"/>
  <c r="F447" i="1"/>
  <c r="G447" i="1"/>
  <c r="F453" i="1"/>
  <c r="G453" i="1"/>
  <c r="F305" i="1"/>
  <c r="F299" i="1" s="1"/>
  <c r="F306" i="1"/>
  <c r="G306" i="1" s="1"/>
  <c r="F307" i="1"/>
  <c r="G307" i="1" s="1"/>
  <c r="G330" i="1"/>
  <c r="G328" i="1" l="1"/>
  <c r="G318" i="1"/>
  <c r="G316" i="1" s="1"/>
  <c r="H407" i="1"/>
  <c r="H453" i="1"/>
  <c r="F405" i="1"/>
  <c r="G352" i="1"/>
  <c r="G358" i="1"/>
  <c r="H417" i="1"/>
  <c r="G405" i="1"/>
  <c r="H408" i="1"/>
  <c r="F304" i="1"/>
  <c r="F301" i="1"/>
  <c r="G301" i="1" s="1"/>
  <c r="H301" i="1" s="1"/>
  <c r="H307" i="1"/>
  <c r="H306" i="1"/>
  <c r="F300" i="1"/>
  <c r="G305" i="1"/>
  <c r="G304" i="1" s="1"/>
  <c r="H304" i="1" l="1"/>
  <c r="H305" i="1"/>
  <c r="F298" i="1"/>
  <c r="G299" i="1"/>
  <c r="H299" i="1" s="1"/>
  <c r="G300" i="1"/>
  <c r="H300" i="1" s="1"/>
  <c r="G298" i="1" l="1"/>
  <c r="H298" i="1" s="1"/>
  <c r="G78" i="1" l="1"/>
  <c r="F78" i="1"/>
  <c r="F77" i="1"/>
  <c r="F76" i="1"/>
  <c r="G76" i="1" s="1"/>
  <c r="G75" i="1"/>
  <c r="F75" i="1"/>
  <c r="F62" i="1"/>
  <c r="G50" i="1"/>
  <c r="F50" i="1"/>
  <c r="F38" i="1"/>
  <c r="G30" i="1"/>
  <c r="F30" i="1"/>
  <c r="G29" i="1"/>
  <c r="H29" i="1" s="1"/>
  <c r="H26" i="1" s="1"/>
  <c r="F29" i="1"/>
  <c r="G28" i="1"/>
  <c r="F28" i="1"/>
  <c r="G27" i="1"/>
  <c r="G26" i="1" s="1"/>
  <c r="F27" i="1"/>
  <c r="G18" i="1"/>
  <c r="F18" i="1"/>
  <c r="F12" i="1" s="1"/>
  <c r="G17" i="1"/>
  <c r="G14" i="1" s="1"/>
  <c r="F17" i="1"/>
  <c r="G16" i="1"/>
  <c r="F16" i="1"/>
  <c r="G15" i="1"/>
  <c r="F15" i="1"/>
  <c r="G10" i="1" l="1"/>
  <c r="G12" i="1"/>
  <c r="F10" i="1"/>
  <c r="F74" i="1"/>
  <c r="G74" i="1" s="1"/>
  <c r="F11" i="1"/>
  <c r="F9" i="1"/>
  <c r="F14" i="1"/>
  <c r="G9" i="1"/>
  <c r="F26" i="1"/>
  <c r="G77" i="1"/>
  <c r="G11" i="1" s="1"/>
  <c r="F8" i="1" l="1"/>
  <c r="G8" i="1"/>
  <c r="H8" i="1" l="1"/>
  <c r="F514" i="1" l="1"/>
  <c r="F584" i="1"/>
  <c r="F596" i="1"/>
  <c r="G518" i="1"/>
  <c r="G513" i="1"/>
  <c r="G514" i="1"/>
  <c r="G515" i="1"/>
  <c r="G516" i="1"/>
  <c r="F513" i="1"/>
  <c r="F515" i="1"/>
  <c r="G524" i="1"/>
  <c r="F530" i="1"/>
  <c r="F542" i="1"/>
  <c r="F512" i="1" l="1"/>
  <c r="G512" i="1"/>
  <c r="G241" i="1"/>
  <c r="G242" i="1"/>
  <c r="G157" i="1"/>
  <c r="G156" i="1" s="1"/>
  <c r="G158" i="1"/>
  <c r="F157" i="1"/>
  <c r="F158" i="1"/>
  <c r="F159" i="1"/>
  <c r="H159" i="1" s="1"/>
  <c r="G240" i="1" l="1"/>
  <c r="F156" i="1"/>
  <c r="H156" i="1" s="1"/>
  <c r="G152" i="1"/>
  <c r="G151" i="1"/>
  <c r="F252" i="1"/>
  <c r="H252" i="1" s="1"/>
  <c r="G150" i="1" l="1"/>
  <c r="F776" i="1"/>
  <c r="F777" i="1"/>
  <c r="F792" i="1"/>
  <c r="G776" i="1"/>
  <c r="G777" i="1"/>
  <c r="G792" i="1"/>
  <c r="G750" i="1" l="1"/>
  <c r="F746" i="1"/>
  <c r="G774" i="1"/>
  <c r="F774" i="1"/>
  <c r="F747" i="1"/>
  <c r="G495" i="1"/>
  <c r="F495" i="1"/>
  <c r="F401" i="1" l="1"/>
  <c r="G401" i="1"/>
  <c r="F744" i="1"/>
  <c r="G626" i="1"/>
  <c r="F626" i="1"/>
  <c r="G627" i="1"/>
  <c r="F627" i="1"/>
  <c r="G628" i="1"/>
  <c r="F628" i="1"/>
  <c r="G629" i="1"/>
  <c r="F629" i="1"/>
  <c r="G631" i="1"/>
  <c r="F631" i="1"/>
  <c r="G637" i="1"/>
  <c r="F637" i="1"/>
  <c r="G643" i="1"/>
  <c r="F643" i="1"/>
  <c r="G649" i="1"/>
  <c r="G655" i="1"/>
  <c r="F655" i="1"/>
  <c r="G673" i="1"/>
  <c r="F673" i="1"/>
  <c r="G685" i="1"/>
  <c r="F685" i="1"/>
  <c r="G691" i="1"/>
  <c r="F691" i="1"/>
  <c r="G703" i="1"/>
  <c r="F703" i="1"/>
  <c r="G710" i="1"/>
  <c r="F710" i="1"/>
  <c r="G711" i="1"/>
  <c r="F711" i="1"/>
  <c r="G713" i="1"/>
  <c r="G623" i="1" s="1"/>
  <c r="F713" i="1"/>
  <c r="F715" i="1"/>
  <c r="G715" i="1"/>
  <c r="F721" i="1"/>
  <c r="G721" i="1"/>
  <c r="G733" i="1"/>
  <c r="F733" i="1"/>
  <c r="F709" i="1" l="1"/>
  <c r="G709" i="1"/>
  <c r="G621" i="1"/>
  <c r="H401" i="1"/>
  <c r="F621" i="1"/>
  <c r="G622" i="1"/>
  <c r="G620" i="1"/>
  <c r="F623" i="1"/>
  <c r="F622" i="1"/>
  <c r="F620" i="1"/>
  <c r="F625" i="1"/>
  <c r="G625" i="1"/>
  <c r="G810" i="1"/>
  <c r="F810" i="1"/>
  <c r="G619" i="1" l="1"/>
  <c r="F619" i="1"/>
  <c r="G811" i="1"/>
  <c r="F811" i="1"/>
  <c r="G812" i="1"/>
  <c r="F812" i="1"/>
  <c r="G813" i="1"/>
  <c r="F813" i="1"/>
  <c r="G827" i="1"/>
  <c r="F827" i="1"/>
  <c r="G833" i="1"/>
  <c r="F833" i="1"/>
  <c r="G839" i="1"/>
  <c r="F839" i="1"/>
  <c r="G845" i="1"/>
  <c r="F845" i="1"/>
  <c r="F869" i="1"/>
  <c r="F809" i="1" l="1"/>
  <c r="G869" i="1"/>
  <c r="G875" i="1"/>
  <c r="F875" i="1"/>
  <c r="G887" i="1"/>
  <c r="F887" i="1"/>
  <c r="G899" i="1"/>
  <c r="G894" i="1"/>
  <c r="G895" i="1"/>
  <c r="G896" i="1"/>
  <c r="G897" i="1"/>
  <c r="F894" i="1"/>
  <c r="F804" i="1" s="1"/>
  <c r="F895" i="1"/>
  <c r="F896" i="1"/>
  <c r="F897" i="1"/>
  <c r="F926" i="1"/>
  <c r="F899" i="1"/>
  <c r="G905" i="1"/>
  <c r="F905" i="1"/>
  <c r="G911" i="1"/>
  <c r="F911" i="1"/>
  <c r="F893" i="1" l="1"/>
  <c r="G893" i="1"/>
  <c r="G804" i="1"/>
  <c r="G943" i="1"/>
  <c r="G950" i="1"/>
  <c r="G944" i="1" s="1"/>
  <c r="G948" i="1"/>
  <c r="G947" i="1"/>
  <c r="G941" i="1" s="1"/>
  <c r="F947" i="1"/>
  <c r="F941" i="1" s="1"/>
  <c r="F950" i="1"/>
  <c r="F944" i="1" s="1"/>
  <c r="G942" i="1" l="1"/>
  <c r="G940" i="1" s="1"/>
  <c r="H948" i="1"/>
  <c r="F940" i="1"/>
  <c r="G946" i="1"/>
  <c r="F975" i="1" l="1"/>
  <c r="G975" i="1"/>
  <c r="G990" i="1"/>
  <c r="F990" i="1"/>
  <c r="F987" i="1" s="1"/>
  <c r="G993" i="1"/>
  <c r="F993" i="1"/>
  <c r="G999" i="1"/>
  <c r="F999" i="1"/>
  <c r="H946" i="1" l="1"/>
  <c r="H753" i="1" l="1"/>
  <c r="H776" i="1"/>
  <c r="G746" i="1"/>
  <c r="G747" i="1"/>
  <c r="H795" i="1"/>
  <c r="H794" i="1"/>
  <c r="H759" i="1"/>
  <c r="G744" i="1" l="1"/>
  <c r="H792" i="1"/>
  <c r="H788" i="1"/>
  <c r="H747" i="1"/>
  <c r="H750" i="1"/>
  <c r="H746" i="1"/>
  <c r="G786" i="1"/>
  <c r="H789" i="1"/>
  <c r="H774" i="1"/>
  <c r="G859" i="1"/>
  <c r="F859" i="1"/>
  <c r="G860" i="1"/>
  <c r="F860" i="1"/>
  <c r="G925" i="1"/>
  <c r="G926" i="1"/>
  <c r="F925" i="1"/>
  <c r="F923" i="1" s="1"/>
  <c r="H827" i="1"/>
  <c r="H829" i="1"/>
  <c r="H830" i="1"/>
  <c r="H833" i="1"/>
  <c r="H835" i="1"/>
  <c r="H836" i="1"/>
  <c r="H839" i="1"/>
  <c r="H842" i="1"/>
  <c r="H845" i="1"/>
  <c r="H848" i="1"/>
  <c r="H869" i="1"/>
  <c r="H871" i="1"/>
  <c r="H872" i="1"/>
  <c r="H875" i="1"/>
  <c r="H878" i="1"/>
  <c r="H887" i="1"/>
  <c r="H889" i="1"/>
  <c r="H899" i="1"/>
  <c r="H901" i="1"/>
  <c r="H905" i="1"/>
  <c r="H907" i="1"/>
  <c r="H911" i="1"/>
  <c r="H913" i="1"/>
  <c r="H929" i="1"/>
  <c r="H932" i="1"/>
  <c r="G972" i="1"/>
  <c r="F972" i="1"/>
  <c r="G987" i="1"/>
  <c r="H744" i="1" l="1"/>
  <c r="H786" i="1"/>
  <c r="F966" i="1"/>
  <c r="F963" i="1" s="1"/>
  <c r="F969" i="1"/>
  <c r="G923" i="1"/>
  <c r="H860" i="1"/>
  <c r="F857" i="1"/>
  <c r="H812" i="1"/>
  <c r="H859" i="1"/>
  <c r="H895" i="1"/>
  <c r="F806" i="1"/>
  <c r="G857" i="1"/>
  <c r="G806" i="1"/>
  <c r="G803" i="1" s="1"/>
  <c r="F805" i="1"/>
  <c r="G966" i="1"/>
  <c r="G963" i="1" s="1"/>
  <c r="G969" i="1"/>
  <c r="H893" i="1"/>
  <c r="H926" i="1"/>
  <c r="H805" i="1" l="1"/>
  <c r="F803" i="1"/>
  <c r="H803" i="1" s="1"/>
  <c r="H923" i="1"/>
  <c r="H809" i="1"/>
  <c r="H806" i="1"/>
  <c r="H857" i="1"/>
  <c r="G270" i="1"/>
  <c r="G272" i="1"/>
  <c r="G273" i="1"/>
  <c r="F273" i="1"/>
  <c r="G281" i="1"/>
  <c r="F275" i="1"/>
  <c r="H278" i="1"/>
  <c r="F269" i="1" l="1"/>
  <c r="G269" i="1"/>
  <c r="G598" i="1" l="1"/>
  <c r="G587" i="1"/>
  <c r="G584" i="1" s="1"/>
  <c r="G600" i="1"/>
  <c r="G597" i="1" s="1"/>
  <c r="F598" i="1"/>
  <c r="F600" i="1"/>
  <c r="F597" i="1" s="1"/>
  <c r="G578" i="1"/>
  <c r="G576" i="1" s="1"/>
  <c r="G575" i="1" s="1"/>
  <c r="G574" i="1" s="1"/>
  <c r="G573" i="1" s="1"/>
  <c r="G507" i="1" s="1"/>
  <c r="F578" i="1"/>
  <c r="F576" i="1" s="1"/>
  <c r="F575" i="1" s="1"/>
  <c r="G608" i="1"/>
  <c r="F608" i="1"/>
  <c r="G566" i="1"/>
  <c r="F566" i="1"/>
  <c r="G564" i="1"/>
  <c r="F564" i="1"/>
  <c r="G563" i="1"/>
  <c r="F563" i="1"/>
  <c r="F560" i="1" s="1"/>
  <c r="G554" i="1"/>
  <c r="F554" i="1"/>
  <c r="G552" i="1"/>
  <c r="F552" i="1"/>
  <c r="G551" i="1"/>
  <c r="F551" i="1"/>
  <c r="G550" i="1"/>
  <c r="F550" i="1"/>
  <c r="G542" i="1"/>
  <c r="G540" i="1"/>
  <c r="F540" i="1"/>
  <c r="G539" i="1"/>
  <c r="F539" i="1"/>
  <c r="G538" i="1"/>
  <c r="F538" i="1"/>
  <c r="F518" i="1"/>
  <c r="F516" i="1"/>
  <c r="F509" i="1" l="1"/>
  <c r="G509" i="1"/>
  <c r="G560" i="1"/>
  <c r="F510" i="1"/>
  <c r="G508" i="1"/>
  <c r="F536" i="1"/>
  <c r="G548" i="1"/>
  <c r="F548" i="1"/>
  <c r="H542" i="1"/>
  <c r="H524" i="1"/>
  <c r="G536" i="1"/>
  <c r="G596" i="1"/>
  <c r="G572" i="1"/>
  <c r="G510" i="1"/>
  <c r="F574" i="1"/>
  <c r="F573" i="1" s="1"/>
  <c r="H566" i="1"/>
  <c r="H554" i="1"/>
  <c r="H518" i="1"/>
  <c r="H584" i="1"/>
  <c r="F508" i="1" l="1"/>
  <c r="F572" i="1"/>
  <c r="F507" i="1"/>
  <c r="H560" i="1"/>
  <c r="H536" i="1"/>
  <c r="H548" i="1"/>
  <c r="H512" i="1"/>
  <c r="G506" i="1"/>
  <c r="F241" i="1"/>
  <c r="F242" i="1"/>
  <c r="F240" i="1" l="1"/>
  <c r="H240" i="1" s="1"/>
  <c r="F151" i="1"/>
  <c r="F152" i="1"/>
  <c r="F506" i="1"/>
  <c r="H506" i="1" s="1"/>
  <c r="F153" i="1"/>
  <c r="H153" i="1" s="1"/>
  <c r="F150" i="1" l="1"/>
  <c r="H150" i="1" s="1"/>
  <c r="G88" i="1"/>
  <c r="G85" i="1" s="1"/>
  <c r="G139" i="1"/>
  <c r="F88" i="1" l="1"/>
  <c r="F85" i="1" s="1"/>
  <c r="G402" i="1" l="1"/>
  <c r="G399" i="1" s="1"/>
  <c r="H465" i="1"/>
  <c r="F399" i="1"/>
  <c r="H468" i="1"/>
  <c r="H402" i="1" l="1"/>
  <c r="H399" i="1"/>
</calcChain>
</file>

<file path=xl/sharedStrings.xml><?xml version="1.0" encoding="utf-8"?>
<sst xmlns="http://schemas.openxmlformats.org/spreadsheetml/2006/main" count="1790" uniqueCount="350">
  <si>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</si>
  <si>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</si>
  <si>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</si>
  <si>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</si>
  <si>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Подпрограмма №1</t>
  </si>
  <si>
    <t>Основное мероприятие 1</t>
  </si>
  <si>
    <t>Федеральный бюджет</t>
  </si>
  <si>
    <t>Областной бюджет</t>
  </si>
  <si>
    <t>Внебюджетные источники</t>
  </si>
  <si>
    <t>Местные бюджеты</t>
  </si>
  <si>
    <t>КБК (код бюджетной классификации)</t>
  </si>
  <si>
    <t xml:space="preserve">Приложение № 1 </t>
  </si>
  <si>
    <t>Уточненые плановые бюджетные ассегнования</t>
  </si>
  <si>
    <t xml:space="preserve">Фактически профинансировано </t>
  </si>
  <si>
    <t xml:space="preserve">Выполнение %          (гр.7 / гр.6) </t>
  </si>
  <si>
    <t>Причины отклонения (в случае невыполнения/перевыполнения плановых значений).</t>
  </si>
  <si>
    <t>"Создание условий для обеспечения доступным и комфортным жильем населения Грибановского муниципального района"</t>
  </si>
  <si>
    <t>04</t>
  </si>
  <si>
    <t>12</t>
  </si>
  <si>
    <t xml:space="preserve">Основное мероприятие 1.1. </t>
  </si>
  <si>
    <t>"Развитие градостроительной деятельности"</t>
  </si>
  <si>
    <t>Основное мероприятие 2.1.</t>
  </si>
  <si>
    <t>Основное мероприятие 2.2.</t>
  </si>
  <si>
    <t>Основное мероприятие 3.1.</t>
  </si>
  <si>
    <t>Основное мероприятие 3.2.</t>
  </si>
  <si>
    <t>1.</t>
  </si>
  <si>
    <t>-</t>
  </si>
  <si>
    <t>"Создание условий для обеспечения качественными услугами ЖКХ населения Грибановского муниципального района"</t>
  </si>
  <si>
    <t>Основное мероприятие 3.3.</t>
  </si>
  <si>
    <t>09</t>
  </si>
  <si>
    <t>Основаное мероприятие 1.2.</t>
  </si>
  <si>
    <t>Основное мероприятие 1.6.</t>
  </si>
  <si>
    <t>05</t>
  </si>
  <si>
    <t>02</t>
  </si>
  <si>
    <t>Основное мероприятие 1.7.</t>
  </si>
  <si>
    <t>Основное мероприятие 2.5.</t>
  </si>
  <si>
    <t>08</t>
  </si>
  <si>
    <t>2.</t>
  </si>
  <si>
    <t>Основаное мероприятие 1.1.</t>
  </si>
  <si>
    <t>Основаное мероприятие 1.2.1.</t>
  </si>
  <si>
    <t>Основное мероприятие 1.3.</t>
  </si>
  <si>
    <t>Основное мероприятие 1.4.</t>
  </si>
  <si>
    <t>Основное мероприятие 1.5.</t>
  </si>
  <si>
    <t>"Развитие пассажирского транспорта общего пользования Грибановского муниципального района  Воронежской области"</t>
  </si>
  <si>
    <t>Основное мероприятие 1.8.</t>
  </si>
  <si>
    <t>Основное мероприятие 2.3.</t>
  </si>
  <si>
    <t>Основное мероприятие 2.4.</t>
  </si>
  <si>
    <t>Основное мероприятие 2.1</t>
  </si>
  <si>
    <t>Основное мероприятие 2.2</t>
  </si>
  <si>
    <t>Основное мероприятие 2.3</t>
  </si>
  <si>
    <t>Основное мероприятие 2.4</t>
  </si>
  <si>
    <t>Основное мероприятие 2.5</t>
  </si>
  <si>
    <t>Основное мероприятие 2</t>
  </si>
  <si>
    <t>Основное мероприятие 3</t>
  </si>
  <si>
    <t>Основное мероприятие 4</t>
  </si>
  <si>
    <t>Основное мероприятие 5</t>
  </si>
  <si>
    <t>Основное мероприятие 6</t>
  </si>
  <si>
    <t>Основное мероприятие 7</t>
  </si>
  <si>
    <t>3.</t>
  </si>
  <si>
    <t>"Проведение мониторинга и оценки эффективности развития муниципальных образований Грибановского муниципального района"</t>
  </si>
  <si>
    <t>Основное мероприятие 1.1</t>
  </si>
  <si>
    <t>"Поощрение поселений Грибановского муниципального района по результатам оценки эффективности их деятельности"</t>
  </si>
  <si>
    <t>Подпрограмма №2</t>
  </si>
  <si>
    <t>Основное мероприятие 2.6</t>
  </si>
  <si>
    <t>Подпрограмма №3</t>
  </si>
  <si>
    <t>Основное мероприятие 3.1</t>
  </si>
  <si>
    <t>4.</t>
  </si>
  <si>
    <t xml:space="preserve"> Подпрограмма №1</t>
  </si>
  <si>
    <t>03</t>
  </si>
  <si>
    <t>5.</t>
  </si>
  <si>
    <t xml:space="preserve">Подпрограмма №1 </t>
  </si>
  <si>
    <t>Основное мероприятие 1.2</t>
  </si>
  <si>
    <t xml:space="preserve">Подпрограмма № 2 </t>
  </si>
  <si>
    <t xml:space="preserve"> </t>
  </si>
  <si>
    <t>06</t>
  </si>
  <si>
    <t>6.</t>
  </si>
  <si>
    <t>«Регулирование качества окружающей среды»</t>
  </si>
  <si>
    <t xml:space="preserve">Подпрограмма №1   </t>
  </si>
  <si>
    <t>"Развитие культуры Грибановского района"</t>
  </si>
  <si>
    <t>01</t>
  </si>
  <si>
    <t xml:space="preserve">Основное мероприятие 1.2        </t>
  </si>
  <si>
    <t>Местный бюджет</t>
  </si>
  <si>
    <t xml:space="preserve">Основное мероприятие 1.3            </t>
  </si>
  <si>
    <t xml:space="preserve">Основное мероприятие 1.4     </t>
  </si>
  <si>
    <t xml:space="preserve">Основное мероприятие 1.5            </t>
  </si>
  <si>
    <t xml:space="preserve">Основное мероприятие 1.6                  </t>
  </si>
  <si>
    <t xml:space="preserve">Основное мероприятие 1.7               </t>
  </si>
  <si>
    <t xml:space="preserve">Основное мероприятие 1.8                      </t>
  </si>
  <si>
    <t xml:space="preserve">Основное мероприятие 1.9          </t>
  </si>
  <si>
    <t>Основное мероприятие  1.10</t>
  </si>
  <si>
    <t xml:space="preserve">Основное мероприятие  1.11 </t>
  </si>
  <si>
    <t xml:space="preserve">Подпрограмма №2   </t>
  </si>
  <si>
    <t>"Развитие дополнительного образования"</t>
  </si>
  <si>
    <t xml:space="preserve">Основное мероприятие  2.1         </t>
  </si>
  <si>
    <t xml:space="preserve">Основное мероприятие  2.2           </t>
  </si>
  <si>
    <t>07</t>
  </si>
  <si>
    <t xml:space="preserve">Основное мероприятие  2.3              </t>
  </si>
  <si>
    <t xml:space="preserve">Основное мероприе 2.4 </t>
  </si>
  <si>
    <t>7.</t>
  </si>
  <si>
    <t xml:space="preserve">Основное мероприятие 1.1.              </t>
  </si>
  <si>
    <t>"Обеспечение реализации муниципальной программы"</t>
  </si>
  <si>
    <t>"Выполнение других расходных обязательств Совета народных депутатов Грибановского муниципального района"</t>
  </si>
  <si>
    <t>"Расходы на обеспечение функций муниципальных органов"</t>
  </si>
  <si>
    <t>Основное мероприятие 1.4</t>
  </si>
  <si>
    <t>"Финансовое обеспечение деятельности районных муниципальных учреждений, подведомственных администрации Грибановского муниципального района"</t>
  </si>
  <si>
    <t>"Расходы на обеспечение деятельности (оказание услуг) муниципальных учреждений"</t>
  </si>
  <si>
    <t>"Развитие мер социальной поддержки отдельных категорий граждан"</t>
  </si>
  <si>
    <t>"Доплаты к пенсиям муниципальных служащих Грибановского муниципального района"</t>
  </si>
  <si>
    <t>Подпрограмма №4</t>
  </si>
  <si>
    <t>"Повышение эффективности муниципальной поддержки социально ориентированных некоммерческих организаций"</t>
  </si>
  <si>
    <t>Основное мероприятие 4.1</t>
  </si>
  <si>
    <t>"Поддержка социально ориентированных некоммерческих организаций (Предоставление субсидий бюджетным, автономным учреждениям и иным некоммерческим организациям)."</t>
  </si>
  <si>
    <t>Подпрограмма №5</t>
  </si>
  <si>
    <t>"Повышение безопасности  дорожного движения в Грибановском муниципальном районе"</t>
  </si>
  <si>
    <t>Подпрограмма №6</t>
  </si>
  <si>
    <t>"Энергосбережение и повышение энергетической эффективности в Грибановском муниципальном районе на 2011-2015 годы и целевые установки до 2024 года"</t>
  </si>
  <si>
    <t>Подпрограмма №7</t>
  </si>
  <si>
    <t>"Профилактика правонарушений в Грибановском муниципальном районе"</t>
  </si>
  <si>
    <t>Основное мероприятие 7.1</t>
  </si>
  <si>
    <t>"Проведение мероприятий, направленных на выявление лиц, осуществляющих изготовление и реализацию алкогольной продукции в домашних условиях"</t>
  </si>
  <si>
    <t>Основное мероприятие 7.2</t>
  </si>
  <si>
    <t>"В целях усиления работы по предупреждению распространения наркомании, алкоголизма и токсикомании несовершеннолетних осуществление проверок мест массового досуга молодежи"</t>
  </si>
  <si>
    <t>Основное мероприятие 7.3</t>
  </si>
  <si>
    <t>"Проведение рейдов в местах массового отдыха несовершеннолетних, учреждениях культуры, торговым точкам с целью проверки соблюдения закона о запрещении продажи спиртных напитков и табачных изделий несовершеннолетним"</t>
  </si>
  <si>
    <t>Основное мероприятие 7.4</t>
  </si>
  <si>
    <t>"Проведение специальных рейдов по выявлению детей и подростков, не посещающих общеобразовательную школу или покинувших ее, находящихся в социально опасном положении"</t>
  </si>
  <si>
    <t>Подпрограмма №8</t>
  </si>
  <si>
    <t>"Профилактика экстремизма и терроризма на территории Грибановского муниципального района"</t>
  </si>
  <si>
    <t>8.</t>
  </si>
  <si>
    <t>9.</t>
  </si>
  <si>
    <t xml:space="preserve">Подпрограмма №3 </t>
  </si>
  <si>
    <t>"Комплексное развитие сельских территорий Грибановского муниципального района"</t>
  </si>
  <si>
    <t>10.</t>
  </si>
  <si>
    <t xml:space="preserve">Подпрограмма №1                                            </t>
  </si>
  <si>
    <t xml:space="preserve">Основное мероприятие 1.1.      </t>
  </si>
  <si>
    <t xml:space="preserve">Основное мероприятие 1.2.                            </t>
  </si>
  <si>
    <t xml:space="preserve">Мероприятие 1.2.1.                                              </t>
  </si>
  <si>
    <t xml:space="preserve">Мероприятие 1.2.2.          </t>
  </si>
  <si>
    <t xml:space="preserve">Мероприятие 1.2.3.     </t>
  </si>
  <si>
    <t xml:space="preserve">Основное мероприятие 1.3.          </t>
  </si>
  <si>
    <t xml:space="preserve">Основное мероприятие мероприятие 1.4.                                                          </t>
  </si>
  <si>
    <t xml:space="preserve">Основное мероприятие мероприятие 1.5.                                                          </t>
  </si>
  <si>
    <t>"Социализация детей-сирот и детей, нуждающихся в особой защите государства"</t>
  </si>
  <si>
    <t xml:space="preserve">Подпрограмма № 2                                           </t>
  </si>
  <si>
    <t xml:space="preserve"> "Развитие дополнительного образования и воспитания детей и молодежи"</t>
  </si>
  <si>
    <t xml:space="preserve">Подпрограмма № 3                                        </t>
  </si>
  <si>
    <t xml:space="preserve"> "Создание условий для организации отдыха и оздоровления детей и молодежи Грибановского муниципального района"</t>
  </si>
  <si>
    <t xml:space="preserve">Подпрограмма № 4                                        </t>
  </si>
  <si>
    <t xml:space="preserve"> "Обеспечение реализации    муниципальной  программы"</t>
  </si>
  <si>
    <t xml:space="preserve">Подпрограмма № 5                                      </t>
  </si>
  <si>
    <t>"Финансовое обеспечение деятельности районных муниципальных учреждений, подведомственных отделу по образованию и молодежной политике"</t>
  </si>
  <si>
    <t xml:space="preserve">Подпрограмма № 6                                       </t>
  </si>
  <si>
    <t xml:space="preserve"> "Вовлечение молодежи в социальную практику"</t>
  </si>
  <si>
    <t xml:space="preserve">Подпрограмма № 7                                      </t>
  </si>
  <si>
    <t xml:space="preserve">Основное мероприятие мероприятие 7.1.      </t>
  </si>
  <si>
    <t xml:space="preserve">Основное мероприятие мероприятие 7.2.                                                          </t>
  </si>
  <si>
    <t xml:space="preserve">Основное мероприятие мероприятие 7.3.                                                          </t>
  </si>
  <si>
    <t xml:space="preserve">Основное мероприятие мероприятие 7.4.                                                          </t>
  </si>
  <si>
    <t>11.</t>
  </si>
  <si>
    <t xml:space="preserve"> "Регулирование и совершенствование деятености в сфере имущественных и земельных отношений"</t>
  </si>
  <si>
    <t xml:space="preserve">Основное мероприятие 1.2. </t>
  </si>
  <si>
    <t xml:space="preserve">Подпрограмма № 1   </t>
  </si>
  <si>
    <t xml:space="preserve">Подпрограмма № 2   </t>
  </si>
  <si>
    <t xml:space="preserve">Основное мероприятие 2.1. </t>
  </si>
  <si>
    <t xml:space="preserve">Основное мероприятие 2.2 </t>
  </si>
  <si>
    <t>"Обеспечение приватизации объектов муниципальной собственности Грибановского муниципального района Воронежской области"</t>
  </si>
  <si>
    <t>13</t>
  </si>
  <si>
    <t>Мероприятие финансируется за счет переданных полномочий от поселений района. Средства не освоены, т.к. поступили в бюджет в последние дни декабря.</t>
  </si>
  <si>
    <t>14</t>
  </si>
  <si>
    <t>12.</t>
  </si>
  <si>
    <t>"Управление муниципальными финансами"</t>
  </si>
  <si>
    <t>"Обеспечение жильем молодых семей в Грибановском муниципальном районе"</t>
  </si>
  <si>
    <t>"Осуществление полномочий по развитию градостроительной деятельности"</t>
  </si>
  <si>
    <t>"Подготовка графического и текстового описания местоположения границ и перечня координат характерных точек для установления границ населенных пунктов"</t>
  </si>
  <si>
    <t xml:space="preserve">"Создание объектов социального и производственного комплексов, в том числе объектов общегражданского назначения, жилья, инфраструктуры" </t>
  </si>
  <si>
    <t xml:space="preserve">"Модернизация объектов теплоснабжения" </t>
  </si>
  <si>
    <t>"Развитие дорожного хозяйства Грибановского муниципального района Воронежской области"</t>
  </si>
  <si>
    <t>"Содержание автомобильных дорог общего пользования местного значения и искусственных сооружений на них"</t>
  </si>
  <si>
    <t>"Ремонт автомобильных дорог общего пользования местного значения и искусственных сооружений на них"</t>
  </si>
  <si>
    <t>"Расходы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пользования"</t>
  </si>
  <si>
    <t>"Капитальный ремонт автомобильных дорог общего пользования местного значения и искусственных сооружений на них"</t>
  </si>
  <si>
    <t>"Ремонт дворовых территорий многоквартирных домов и проездов к ним"</t>
  </si>
  <si>
    <t>"Строительство и реконструкция автомобильных дорог общего пользования местного значения"</t>
  </si>
  <si>
    <t>"Приобретение коммунальной (специализированной) техники"</t>
  </si>
  <si>
    <t>"Межбюджетные трансферты бюджетам поселений на выполнение переданных полномочий по строительству, капитальному ремонту, ремонту и содержанию автомобильных дорог общего пользования местного значения и искусственных сооружений на них"</t>
  </si>
  <si>
    <t>"Содержание  уличного освещения"</t>
  </si>
  <si>
    <t>"Восстановление производственно-технической базы муниципального транспорта"</t>
  </si>
  <si>
    <t>"Совершенствование системы организации городских и муниципальных регулярных пассажирских перевозок и обеспечение безопасности дорожного движения"</t>
  </si>
  <si>
    <t>"Совершенствование системы контроля и управления пассажирским транспортом"</t>
  </si>
  <si>
    <t xml:space="preserve">"Устройство уличного освещения в населенных пунктах Грибановского муниципального района Воронежской области" </t>
  </si>
  <si>
    <t>"Предоставление субсидий из районного бюджета на компенсации потерь в доходах транспортных предприятий, возникающих в результате государственного регулирования тарифов, невозмещенных областными субсидиями"</t>
  </si>
  <si>
    <t>"Разработка и утверждение мероприятий, направленных на обеспечение выполнения  программы"</t>
  </si>
  <si>
    <t>"Повышение уровня грамотности, информированности потребителей о потребительских свойствах товаров (работ, услуг). Повышение уровня доступности информации о товарах (работах, услугах), необходимой потребителям для реализации предоставленных им законодательством прав"</t>
  </si>
  <si>
    <t>"Ведение тематических рубрик по теме: «Защита прав потребителей» в  газете «Знамя труда», на официальном сайте администрации района"</t>
  </si>
  <si>
    <t>"Организация информационных стендов, книжных выставок, по вопросам защиты прав потребителей"</t>
  </si>
  <si>
    <t xml:space="preserve">"Организация проведения конкурсов, анкетирований, «открытых уроков», просветительских мероприятий с учащимися общеобразовательных учреждений об основах потребительских знаний" </t>
  </si>
  <si>
    <t>"Своевременное информирование населения об исполнителях и формах оплаты коммунальных услуг, размерах тарифов и изменениях действующего законодательства в сфере ЖКХ"</t>
  </si>
  <si>
    <t>"Участие в региональных семинарах, совещаниях лиц, осуществляющих защиту прав потребителей"</t>
  </si>
  <si>
    <t xml:space="preserve">"Рассмотрение обращений граждан и их консультирование" </t>
  </si>
  <si>
    <t>"Развитие и модернизация защиты населения от угроз чрезвычайных ситуаций"</t>
  </si>
  <si>
    <t>"Финансовое обеспечение МКУ «Единая дежурно-диспетчерская служба Грибановского муниципального района"</t>
  </si>
  <si>
    <t>"Финансовое обеспечение деятельности МКУК "Грибановский РДК"</t>
  </si>
  <si>
    <t>"Модернизация материальной базы, технического и технологического оснащение учреждений культуры района"</t>
  </si>
  <si>
    <t>"Организация и проведение мероприятий, праздников, конкурсов и фестивалей"</t>
  </si>
  <si>
    <t>"Межбюджетные трансферты бюджетам поселений на выполнение переданных полномочий по организации библиотечного обслуживания населения, комплектования и обеспечения сохранности библиотечных фондов библиотек поселений"</t>
  </si>
  <si>
    <t>"Обеспечение сохранности и ремонт военно-мемориальных объектов"</t>
  </si>
  <si>
    <t>"Создание благоприятных условий для развития внутреннего и въездного туризма и продвижения туристского потенциала Воронежской области"</t>
  </si>
  <si>
    <t>"Поддержка творческих инициатив населения, а так же выдающихся деятелей, организаций в сфере культуры, творческих союзов"</t>
  </si>
  <si>
    <t>"Создание благоприятных условий для сохранения, возраждения и развития народных художественных промыслов и ремесел"</t>
  </si>
  <si>
    <t>"Ремонт здания МКУК "Грибановский РДК"</t>
  </si>
  <si>
    <t>"Развитие сферы культуры и туризма района (Ремонт кровли МКУК Кирсановского сельского поселения "ЦДИ")"</t>
  </si>
  <si>
    <t xml:space="preserve">   "Региональный проект "Культурная среда" (строительство нового Дома культуры в с. Листопадовка)"</t>
  </si>
  <si>
    <t>"Мероприятия в области дополнительного образования"</t>
  </si>
  <si>
    <t>"Обеспечение деятельности учрежения дополнительного образования"</t>
  </si>
  <si>
    <t>"Адаптация зданий приоритетных культурно-зрелищных, библиотечных и музейных учреждений и прилегающих  к ним территорий для беспрепятственного доступа инвалидов и других МГН с учетом их особых потребностей и получения ими услуг"</t>
  </si>
  <si>
    <t>"Региональный проект "Культурная среда" (государственная поддержка отрасли культуры)"</t>
  </si>
  <si>
    <t>"Обеспечение эпизоотического и ветеринарно-санитарного благополучия на территории Грибановского муниципального района"</t>
  </si>
  <si>
    <t>"Грантовая поддержка местных инициатив граждан, проживающих в сельской местности на территории Грибановского муниципального района"</t>
  </si>
  <si>
    <t>"Развитие дошкольного и общего образования"</t>
  </si>
  <si>
    <t xml:space="preserve"> "Развитие дошкольного образования"</t>
  </si>
  <si>
    <t>"Развитие общего образования"</t>
  </si>
  <si>
    <t xml:space="preserve">    "Развитие сети общеобразовательных организаций Грибановского муниципального района"</t>
  </si>
  <si>
    <t>"Организация бесплатного горячего питания обучающихся получающих начальное общее образование"</t>
  </si>
  <si>
    <t xml:space="preserve"> "Обеспечение выплат ежемесячного денежного вознаграждения за классное руководство педагогическим работникам  муниципальных образовательных организаций, реализующих программы начального общего, основного общего и среднего общего образования"</t>
  </si>
  <si>
    <t>"Региональный проект «Современная школа"</t>
  </si>
  <si>
    <t>"Региональный проект «Успех каждого ребенка"</t>
  </si>
  <si>
    <t>«Региональный проект «Цифровая образовательная среда»"</t>
  </si>
  <si>
    <t>"Вовлечение  молодежи   в  социальную  политику    и  обеспечение  поддержки  научной , творческой  и  предпринимательской  активности  молодежи"</t>
  </si>
  <si>
    <t>"Формирование  целостной  системы  поддержки  молодежи  и  подготовке  ее к  службе   в  Вооруженных  Силах Российской  Федерации"</t>
  </si>
  <si>
    <t>"Гражданское  образование  и  патриотическое  воспитание  молодежи, содействие    формированию  правовых, культурных и  нравственных  ценностей среди  молодежи"</t>
  </si>
  <si>
    <t>"Развитие системы  информирования  молодежи  о  потенциальных  возможностях саморазвития и  мониторинга  молодежной  политики"</t>
  </si>
  <si>
    <t>"Совершенствование системы управления в сфере имущественно-земельных отношений Грибановского муниципального района Воронежской области"</t>
  </si>
  <si>
    <t>"Обеспечение реализации муниципальной программы Грибановского муниципального района Воронежской области «Управление муниципальным имуществом"</t>
  </si>
  <si>
    <t>"Финансовое обеспечение деятельности Отдела'</t>
  </si>
  <si>
    <t>"Финансовое обеспечение выполнения других расходных обязательств отдела"</t>
  </si>
  <si>
    <t>"Нормативное правовое регулирование в сфере бюджетного процесса в Грибановском муниципальном районе"</t>
  </si>
  <si>
    <t xml:space="preserve">Основное мероприятие 1 </t>
  </si>
  <si>
    <t>"Составление проекта районного бюджета на очередной финансовый год и плановый период"</t>
  </si>
  <si>
    <t xml:space="preserve">Основное мероприятие 2 </t>
  </si>
  <si>
    <t>"Организация исполнения районного бюджета и формирование бюджетной отчетности"</t>
  </si>
  <si>
    <t xml:space="preserve">Основное мероприятие 3 </t>
  </si>
  <si>
    <t xml:space="preserve"> "Управление резервным фондом администрации Грибановского муниципального района и иными резервами на исполнение расходных обязательств Грибановского муниципального района"</t>
  </si>
  <si>
    <t xml:space="preserve"> "Управление муниципальным долгом Грибановского муниципального района"</t>
  </si>
  <si>
    <t>"Обеспечение внутреннего муниципального финансового контроля"</t>
  </si>
  <si>
    <t xml:space="preserve">Основное мероприятие 6 </t>
  </si>
  <si>
    <t xml:space="preserve"> "Обеспечение доступности информации о бюджетном процессе в Грибановском муниципальном районе"</t>
  </si>
  <si>
    <t>"Cоздание условий для эффективного и ответственного управления муниципальными финансами, повышение устойчивости бюджетов муниципальных образований Грибановского муниципального района"</t>
  </si>
  <si>
    <t xml:space="preserve">Подпрограмма №2 </t>
  </si>
  <si>
    <t>"Совершенствование системы распределения межбюджетных трансфертов муниципальным образованиям Грибановского муниципального района"</t>
  </si>
  <si>
    <t>"Выравнивание бюджетной обеспеченности поселений"</t>
  </si>
  <si>
    <t xml:space="preserve"> "Поддержка мер по обеспечению сбалансированности местных бюджетов"</t>
  </si>
  <si>
    <t>"Содействие повышению качества управления муниципальными финансами"</t>
  </si>
  <si>
    <t xml:space="preserve">Основное мероприятие 4 </t>
  </si>
  <si>
    <t>"Софинансирование расходных обязательств, возникающих при выполнении полномочий органов местного самоуправления поселений по вопросам местного значения за счет субсидий, иных межбюджетных трансфертов и бюджетных кредитов, выделяемых</t>
  </si>
  <si>
    <t xml:space="preserve">Основное мероприятие 5 </t>
  </si>
  <si>
    <t>"Осуществление Грибановским муниципальным районом исполнения переданных полномочий"</t>
  </si>
  <si>
    <t>"Осуществление, переданных полномочий по созданию и организации деятельности комиссий по делам несовершеннолетних и защите их прав"</t>
  </si>
  <si>
    <t>"Осуществление переданных полномочий по сбору информации от поселений, входящих в муниципальный район, необходимой для ведения регистра муниципальных правовых актов"</t>
  </si>
  <si>
    <t>"Осуществление переданных полномочий по созданию и организации деятельности административных комиссий"</t>
  </si>
  <si>
    <t>"Осуществление переданных полномочий  по составлению (изменению) списков кандидатов в присяжные заседатели федеральных судов общей юрисдикции"</t>
  </si>
  <si>
    <t xml:space="preserve">Подпрограмма №4 </t>
  </si>
  <si>
    <t>"Финансовое обеспечение деятельности отдела по финансам администрации Грибановского муниципального района"</t>
  </si>
  <si>
    <t>"Финансовое обеспечение выполнения других расходных обязательств Грибановского района отделом по финансам "</t>
  </si>
  <si>
    <t>13.</t>
  </si>
  <si>
    <t>"Развитие физической культуры и спорта в Грибановском муниципальном районе"</t>
  </si>
  <si>
    <t>"Обеспечение необходимым спортивным инвентарем и оборудованием, спортивной формой"</t>
  </si>
  <si>
    <t>"Расходование денежных средств на подготовку спортивных площадок для проведения сельских спортивных игр  Грибановского муниципального района"</t>
  </si>
  <si>
    <t>"Строительство и реконструкция спортивных сооружений Грибановского муниципального района"</t>
  </si>
  <si>
    <t>"Финансовое обеспечение реализации 
муниципальной программы"</t>
  </si>
  <si>
    <t>"Финансовое обеспечение выполнения расходных обязательств Грибановского муниципального района Воронежской области  исполнительными органами иными распорядителями средств местного бюджета - исполнителями"</t>
  </si>
  <si>
    <t>Подпрограмма № 3</t>
  </si>
  <si>
    <t>Основное мероприятие 2.7</t>
  </si>
  <si>
    <t>Основное мероприятие 1.1.</t>
  </si>
  <si>
    <t>Основное мероприятие 1.2.</t>
  </si>
  <si>
    <t xml:space="preserve">Основное мероприятие мероприятие 7.5.                                                          </t>
  </si>
  <si>
    <t>"Мероприятия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</si>
  <si>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Основное мероприятие  1.12</t>
  </si>
  <si>
    <t xml:space="preserve">   "Финансовое обеспечение деятельности МКУК межпоселенченская библиотека Грибановского муниципального района"</t>
  </si>
  <si>
    <t>Основное мероприятие  1.13</t>
  </si>
  <si>
    <t xml:space="preserve">   "Региональный проект "Культурная среда" (сгосударственная поддержка отрасли культуры)</t>
  </si>
  <si>
    <t>Основное мероприятие 1.3</t>
  </si>
  <si>
    <t>"Расходы на подготовку и проведение выборов Севета народных депутатов Грибановского муниципального района"</t>
  </si>
  <si>
    <t>Отчет
о ходе реализации муниципальной программы (финансовая часть) за  2023 г.</t>
  </si>
  <si>
    <t>2020-2026</t>
  </si>
  <si>
    <t>2014-2026</t>
  </si>
  <si>
    <t>10</t>
  </si>
  <si>
    <t>"Ремонт объектов теплоэнергетического хозяйства"</t>
  </si>
  <si>
    <t>Основное мероприятие 3.4.</t>
  </si>
  <si>
    <t>"Строительство, реконструкция объектов теплоснабжения"</t>
  </si>
  <si>
    <t>Основное мероприятие 3.5.</t>
  </si>
  <si>
    <t>"Организация экологического воспитания и формирования экологической культуры в области обращения с твердыми коммунальными отходами"</t>
  </si>
  <si>
    <t>Основное мероприятие 3.6.</t>
  </si>
  <si>
    <t>"Организация деятельности по сбору, накоплению, в том числе раздельному, транспортированию твердых коммунальных отходов"</t>
  </si>
  <si>
    <t>Подпрограмма № 4</t>
  </si>
  <si>
    <t>"Обеспечение жильем квалифицированных врачей, работающих в государственном бюджетном учреждении здравоохранения Воронежской области, расположенном на территории Грибановского муниципального района Воронежской области "</t>
  </si>
  <si>
    <t>Основное мероприятие 4.1.</t>
  </si>
  <si>
    <t>"Обеспечение жильем вновь прибывших врачей-специалистов с высшим профессиональным образованием "</t>
  </si>
  <si>
    <t>"Создание системы довузовской профессиональной ориентации школьников Грибановского муниципального района Воронежской области на медицинские специальности с учетом социально - экономических особенностей развития района и потребности во врачебных кадрах с целью управления мотивами выбора ими профессии, выявления интересов, склонностей, способностей учащихся старших классов "</t>
  </si>
  <si>
    <t>Основное мероприятие 4.2.</t>
  </si>
  <si>
    <t>Основное мероприятие 4.3.</t>
  </si>
  <si>
    <t>"Повышение престижа и социальной значимости врача"</t>
  </si>
  <si>
    <t>Основное мероприятие 2.6.</t>
  </si>
  <si>
    <t>"Организация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тарифам"</t>
  </si>
  <si>
    <t>"Организация и осуществление мероприятий по гражданской обороне, защите населения и территории муниципального района от чрезвычайных ситуаций природного и техногенного характера"</t>
  </si>
  <si>
    <t>"Обеспечение безопасности людей на водных объектах, предотвращение несчастных случаев на водоемах "</t>
  </si>
  <si>
    <t>"Осуществление Грибановским муниципальным районом исполнения переданных поселениями полномочий "</t>
  </si>
  <si>
    <t>"Приобретение технических средств специальной разведки, средств индивидуальной защиты"</t>
  </si>
  <si>
    <t>"Подготовка и обучение населения способам защиты от опасностей, возникающих при ведении военных действий или вследствие этих действий, способам защиты и действиям в чрезвычайных ситуациях"</t>
  </si>
  <si>
    <t>"Участие в предупреждении и ликвидации последствий чрезвычайных ситуаций на территории муниципального района"</t>
  </si>
  <si>
    <t>"Создание и поддержание в состоянии постоянной готовности к использованию муниципальной системы оповещения населения об опасностях"</t>
  </si>
  <si>
    <t>"Развитие и поддержка малого и среднего предпринимательства в Грибановском муниципальном районе"</t>
  </si>
  <si>
    <t>"Организационно-методическое и консультационное сопровождение разработки документов стратегического планирования и проведение опроса – анкетирования представителей бизнес – сообщества района"</t>
  </si>
  <si>
    <t>"Мероприятия по содействию повышения эффективности производства и качества работ субъектов малого и среднего предпринимательства"</t>
  </si>
  <si>
    <t>"Предоставление грантов начинающим субъектам малого предпринимательства"</t>
  </si>
  <si>
    <r>
      <t>"Предоставление субсидий на компенсацию части затрат субъектов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</t>
    </r>
    <r>
      <rPr>
        <sz val="6"/>
        <color theme="1"/>
        <rFont val="Times New Roman"/>
        <family val="1"/>
        <charset val="204"/>
      </rPr>
      <t xml:space="preserve"> </t>
    </r>
    <r>
      <rPr>
        <b/>
        <sz val="6"/>
        <color theme="1"/>
        <rFont val="Times New Roman"/>
        <family val="1"/>
        <charset val="204"/>
      </rPr>
      <t>организациями в целях создания и (или) развития либо модернизации производства товаров (работ, услуг)"</t>
    </r>
  </si>
  <si>
    <t>"Предоставление субсидий на компенсацию части затрат субъектов малого и среднего предпринимательства, связанных с уплатой процентов по кредитам, привлечённым в российских кредитных организациях на строительство (реконструкцию) для собственных нужд производственных зданий, строений и сооружений либо приобретение оборудования в целях создания и (или) развития либо модернизации"</t>
  </si>
  <si>
    <t>"Предоставление субсидий на компенсацию части затрат субъектов малого и среднего предпринимательства, связанных с приобретением оборудования в целях создания и (или) развития либо модернизации производства товаров (работ, услуг)"</t>
  </si>
  <si>
    <t>"Информационная и консультационная поддержка субъектов малого и среднего предпринимательства и физических лиц, не являющихся индивидуальными предпринимателями и применяющим специальный налоговый режим "Налог на профессиональный доход" – самозанятых граждан"</t>
  </si>
  <si>
    <t>"Развитие торговли в Грибановском муниципальном районе"</t>
  </si>
  <si>
    <t>"Улучшение торгового обслуживания сельского населения Грибановского муниципального района"</t>
  </si>
  <si>
    <t>"Финансовое обеспечение МКУ "Единая дежурно-диспетчерская служба  Грибановского муниципального района"</t>
  </si>
  <si>
    <t>Муниципальная программа Грибановского муниципального района Воронежской области «Обеспечение мероприятий по гражданской обороне, предупреждению ситуаций природного и техногенного характера, обеспечение  безопасности людей на водных объектах»</t>
  </si>
  <si>
    <t>Муниципальная программа Грибановского муниципального района  Воронежской области «Обеспечение доступным и комфортным жильем, коммунальными услугами населения Грибановского муниципального района»</t>
  </si>
  <si>
    <t>Муниципальная программа «Управление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Грибановского муниципального района»</t>
  </si>
  <si>
    <t>Муниципальная программа Грибановского муниципального района Воронежской области «Экономическое развитие»</t>
  </si>
  <si>
    <t>Муниципальная программа Грибановского муниципального района Воронежской области                    «Развитие культуры и туризма»</t>
  </si>
  <si>
    <t>Муниципальная программа Грибановского муниципального района Воронежской области                     «Развитие сельского хозяйства и инфраструктуры агропродовольственного рынка»</t>
  </si>
  <si>
    <t>Муниципальная программа Грибановского муниципального района Воронежской области                     «Развитие транспортной системы Грибановского муниципального района
Воронежской области»</t>
  </si>
  <si>
    <t>Муниципальная программа Грибановского муниципального района Воронежской области «Муниципальное управление и гражданское общество Грибановского муниципального  района»</t>
  </si>
  <si>
    <t>Муниципальная программа Грибановского муниципального района Воронежской области                              «Развитие образования»</t>
  </si>
  <si>
    <t>Муниципальная программа Грибановского муниципального района Воронежской области                    «Развитие физической культуры и спорта»</t>
  </si>
  <si>
    <t>Муниципальная программа Грибановского муниципального района Воронежской области         «Охрана окружающей среды»</t>
  </si>
  <si>
    <t>Муниципальная программа Грибановского муниципального района Воронежской области «Управление муниципальным имуществом»</t>
  </si>
  <si>
    <t>Муниципальная программа Грибановского муниципального района Воронежской области                      «Зашита прав потребителей»</t>
  </si>
  <si>
    <t xml:space="preserve">2014-2026 </t>
  </si>
  <si>
    <t>Исполнено заключенное соглашение с Министерством предпринимательства, торговли и развития туризма. По плану предоставления субсидий 4-м получателям по 800, 0 тыс.руб каждому на общую сумму 3200 тыс.руб.</t>
  </si>
  <si>
    <t>"Мероприятия по экологическому воспитанию и образованию населения"</t>
  </si>
  <si>
    <t>"Мероприятия по ликвидации накопленного экологического ущерба, в том числе несанкционированного размещения отходов"</t>
  </si>
  <si>
    <t>Не израходовали средства по платным услугам</t>
  </si>
  <si>
    <t>Основное мероприятие 3.3</t>
  </si>
  <si>
    <t>"Капитальный ремонт спортивных сооружений на территории Грибановского муниципального района"</t>
  </si>
  <si>
    <t>2014 - 2026</t>
  </si>
  <si>
    <t>2017-2026</t>
  </si>
  <si>
    <t xml:space="preserve">Плановые значения на организацию проведения оплачиваемых общественных работ  по уведомлению из обл.бюджета району доведены больше, чем перечислено средств. Все поступившие средства из обл.бюджета исполнены в полном объеме. </t>
  </si>
  <si>
    <t xml:space="preserve">  13                       </t>
  </si>
  <si>
    <t xml:space="preserve">  01                             </t>
  </si>
  <si>
    <t>14.</t>
  </si>
  <si>
    <t>2023-2025</t>
  </si>
  <si>
    <t>Муниципальная программа Грибановского муниципального района Воронежской области                      «Укрепление общественного здоровья населения Грибановского муниципального района»</t>
  </si>
  <si>
    <t>Расчет цены контракта складывается в зависимости от стоимости мероприятий при осуществлении деятельности по обращению с животными без владельцев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</si>
</sst>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"/>
    <numFmt numFmtId="165" formatCode="0.0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color theme="1"/>
      <name val="Calibri"/>
      <family val="2"/>
      <charset val="204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6"/>
      <name val="Calibri"/>
      <family val="2"/>
      <charset val="204"/>
      <scheme val="minor"/>
    </font>
    <font>
      <sz val="5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0" fillId="0" borderId="0" xfId="0" applyNumberFormat="1"/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8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3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3" fillId="0" borderId="1" xfId="0" applyNumberFormat="1" applyFont="1" applyBorder="1"/>
    <xf numFmtId="165" fontId="3" fillId="0" borderId="6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/>
    </xf>
    <xf numFmtId="166" fontId="9" fillId="4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2" borderId="0" xfId="0" applyFont="1" applyFill="1"/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/>
    <xf numFmtId="0" fontId="7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165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165" fontId="3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vertical="top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colors>
    <mruColors>
      <color rgb="FF00FF99"/>
      <color rgb="FFFF99FF"/>
      <color rgb="FFFF3300"/>
      <color rgb="FFFDF3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062"/>
  <sheetViews>
    <sheetView tabSelected="1" zoomScale="160" zoomScaleNormal="160" workbookViewId="0">
      <selection activeCell="J9" sqref="J9"/>
    </sheetView>
  </sheetViews>
  <sheetFormatPr defaultRowHeight="15" x14ac:dyDescent="0.25"/>
  <cols>
    <col min="1" max="1" width="3.85546875" customWidth="1"/>
    <col min="2" max="2" width="51.5703125" customWidth="1"/>
    <col min="3" max="3" width="11.140625" customWidth="1"/>
    <col min="4" max="4" width="7.5703125" customWidth="1"/>
    <col min="5" max="5" width="6.140625" customWidth="1"/>
    <col min="6" max="6" width="12.42578125" customWidth="1"/>
    <col min="7" max="7" width="14" customWidth="1"/>
    <col min="8" max="8" width="11.42578125" style="106" customWidth="1"/>
    <col min="9" max="9" width="13.5703125" customWidth="1"/>
    <col min="10" max="10" width="18.85546875" customWidth="1"/>
  </cols>
  <sheetData>
    <row r="1" spans="1:11" ht="7.5" customHeight="1" x14ac:dyDescent="0.25">
      <c r="A1" s="151" t="s">
        <v>11</v>
      </c>
      <c r="B1" s="151"/>
      <c r="C1" s="151"/>
      <c r="D1" s="151"/>
      <c r="E1" s="151"/>
      <c r="F1" s="151"/>
      <c r="G1" s="151"/>
      <c r="H1" s="151"/>
      <c r="I1" s="151"/>
    </row>
    <row r="2" spans="1:11" ht="18" customHeight="1" x14ac:dyDescent="0.25">
      <c r="A2" s="157" t="s">
        <v>282</v>
      </c>
      <c r="B2" s="157"/>
      <c r="C2" s="157"/>
      <c r="D2" s="157"/>
      <c r="E2" s="157"/>
      <c r="F2" s="157"/>
      <c r="G2" s="157"/>
      <c r="H2" s="157"/>
      <c r="I2" s="157"/>
    </row>
    <row r="3" spans="1:11" ht="12.75" customHeight="1" x14ac:dyDescent="0.25">
      <c r="A3" s="158" t="s">
        <v>0</v>
      </c>
      <c r="B3" s="158" t="s">
        <v>1</v>
      </c>
      <c r="C3" s="158" t="s">
        <v>2</v>
      </c>
      <c r="D3" s="154" t="s">
        <v>10</v>
      </c>
      <c r="E3" s="155"/>
      <c r="F3" s="159" t="s">
        <v>3</v>
      </c>
      <c r="G3" s="159"/>
      <c r="H3" s="159"/>
      <c r="I3" s="156" t="s">
        <v>15</v>
      </c>
    </row>
    <row r="4" spans="1:11" ht="9.75" customHeight="1" x14ac:dyDescent="0.25">
      <c r="A4" s="158"/>
      <c r="B4" s="158"/>
      <c r="C4" s="158"/>
      <c r="D4" s="155"/>
      <c r="E4" s="155"/>
      <c r="F4" s="156" t="s">
        <v>12</v>
      </c>
      <c r="G4" s="156" t="s">
        <v>13</v>
      </c>
      <c r="H4" s="156" t="s">
        <v>14</v>
      </c>
      <c r="I4" s="156"/>
    </row>
    <row r="5" spans="1:11" ht="4.5" customHeight="1" x14ac:dyDescent="0.25">
      <c r="A5" s="158"/>
      <c r="B5" s="158"/>
      <c r="C5" s="158"/>
      <c r="D5" s="155"/>
      <c r="E5" s="155"/>
      <c r="F5" s="156"/>
      <c r="G5" s="156"/>
      <c r="H5" s="156"/>
      <c r="I5" s="156"/>
    </row>
    <row r="6" spans="1:11" ht="14.25" customHeight="1" x14ac:dyDescent="0.25">
      <c r="A6" s="158"/>
      <c r="B6" s="158"/>
      <c r="C6" s="158"/>
      <c r="D6" s="11"/>
      <c r="E6" s="11"/>
      <c r="F6" s="156"/>
      <c r="G6" s="156"/>
      <c r="H6" s="156"/>
      <c r="I6" s="156"/>
      <c r="J6" s="152"/>
      <c r="K6" s="153"/>
    </row>
    <row r="7" spans="1:11" x14ac:dyDescent="0.25">
      <c r="A7" s="12">
        <v>1</v>
      </c>
      <c r="B7" s="13">
        <v>2</v>
      </c>
      <c r="C7" s="13">
        <v>3</v>
      </c>
      <c r="D7" s="14">
        <v>4</v>
      </c>
      <c r="E7" s="14">
        <v>5</v>
      </c>
      <c r="F7" s="12">
        <v>6</v>
      </c>
      <c r="G7" s="12">
        <v>7</v>
      </c>
      <c r="H7" s="12">
        <v>8</v>
      </c>
      <c r="I7" s="12">
        <v>9</v>
      </c>
      <c r="J7" s="2"/>
      <c r="K7" s="1"/>
    </row>
    <row r="8" spans="1:11" s="9" customFormat="1" ht="99" x14ac:dyDescent="0.25">
      <c r="A8" s="110" t="s">
        <v>25</v>
      </c>
      <c r="B8" s="124" t="s">
        <v>324</v>
      </c>
      <c r="C8" s="110" t="s">
        <v>334</v>
      </c>
      <c r="D8" s="123" t="s">
        <v>17</v>
      </c>
      <c r="E8" s="124">
        <v>12</v>
      </c>
      <c r="F8" s="115">
        <f>F10+F11</f>
        <v>4796</v>
      </c>
      <c r="G8" s="115">
        <f>G10+G11</f>
        <v>3305</v>
      </c>
      <c r="H8" s="115">
        <f>G8/F8*100</f>
        <v>68.911592994161794</v>
      </c>
      <c r="I8" s="120" t="s">
        <v>335</v>
      </c>
      <c r="J8" s="2"/>
      <c r="K8" s="109"/>
    </row>
    <row r="9" spans="1:11" s="9" customFormat="1" ht="15" customHeight="1" x14ac:dyDescent="0.25">
      <c r="A9" s="15"/>
      <c r="B9" s="42" t="s">
        <v>6</v>
      </c>
      <c r="C9" s="15"/>
      <c r="D9" s="12"/>
      <c r="E9" s="12"/>
      <c r="F9" s="39">
        <f t="shared" ref="F9:G12" si="0">F15+F27+F75</f>
        <v>0</v>
      </c>
      <c r="G9" s="39">
        <f t="shared" si="0"/>
        <v>0</v>
      </c>
      <c r="H9" s="18" t="s">
        <v>26</v>
      </c>
      <c r="I9" s="12"/>
      <c r="J9" s="2"/>
      <c r="K9" s="109"/>
    </row>
    <row r="10" spans="1:11" s="9" customFormat="1" x14ac:dyDescent="0.25">
      <c r="A10" s="15"/>
      <c r="B10" s="42" t="s">
        <v>7</v>
      </c>
      <c r="C10" s="15"/>
      <c r="D10" s="15"/>
      <c r="E10" s="15"/>
      <c r="F10" s="39">
        <f t="shared" si="0"/>
        <v>0</v>
      </c>
      <c r="G10" s="39">
        <f t="shared" si="0"/>
        <v>0</v>
      </c>
      <c r="H10" s="18">
        <v>100</v>
      </c>
      <c r="I10" s="12"/>
      <c r="J10" s="2"/>
      <c r="K10" s="109"/>
    </row>
    <row r="11" spans="1:11" s="9" customFormat="1" x14ac:dyDescent="0.25">
      <c r="A11" s="15"/>
      <c r="B11" s="42" t="s">
        <v>9</v>
      </c>
      <c r="C11" s="15"/>
      <c r="D11" s="15"/>
      <c r="E11" s="15"/>
      <c r="F11" s="31">
        <f t="shared" si="0"/>
        <v>4796</v>
      </c>
      <c r="G11" s="31">
        <f t="shared" si="0"/>
        <v>3305</v>
      </c>
      <c r="H11" s="18">
        <v>100</v>
      </c>
      <c r="I11" s="12"/>
      <c r="J11" s="2"/>
      <c r="K11" s="109"/>
    </row>
    <row r="12" spans="1:11" s="9" customFormat="1" x14ac:dyDescent="0.25">
      <c r="A12" s="15"/>
      <c r="B12" s="42" t="s">
        <v>8</v>
      </c>
      <c r="C12" s="15"/>
      <c r="D12" s="15"/>
      <c r="E12" s="15"/>
      <c r="F12" s="39">
        <f t="shared" si="0"/>
        <v>0</v>
      </c>
      <c r="G12" s="39">
        <f t="shared" si="0"/>
        <v>0</v>
      </c>
      <c r="H12" s="18" t="s">
        <v>26</v>
      </c>
      <c r="I12" s="12"/>
      <c r="J12" s="2"/>
      <c r="K12" s="109"/>
    </row>
    <row r="13" spans="1:11" s="9" customFormat="1" ht="13.5" customHeight="1" x14ac:dyDescent="0.25">
      <c r="A13" s="15"/>
      <c r="B13" s="44" t="s">
        <v>4</v>
      </c>
      <c r="C13" s="17"/>
      <c r="D13" s="46" t="s">
        <v>17</v>
      </c>
      <c r="E13" s="133">
        <v>12</v>
      </c>
      <c r="F13" s="48"/>
      <c r="G13" s="48"/>
      <c r="H13" s="18"/>
      <c r="I13" s="18"/>
      <c r="J13" s="2"/>
      <c r="K13" s="109"/>
    </row>
    <row r="14" spans="1:11" s="9" customFormat="1" ht="19.5" x14ac:dyDescent="0.25">
      <c r="A14" s="15"/>
      <c r="B14" s="49" t="s">
        <v>59</v>
      </c>
      <c r="C14" s="15"/>
      <c r="D14" s="15"/>
      <c r="E14" s="15"/>
      <c r="F14" s="38">
        <f>F17</f>
        <v>105</v>
      </c>
      <c r="G14" s="38">
        <f>G17</f>
        <v>105</v>
      </c>
      <c r="H14" s="12">
        <v>100</v>
      </c>
      <c r="I14" s="12"/>
      <c r="J14" s="2"/>
      <c r="K14" s="109"/>
    </row>
    <row r="15" spans="1:11" s="9" customFormat="1" x14ac:dyDescent="0.25">
      <c r="A15" s="15"/>
      <c r="B15" s="42" t="s">
        <v>6</v>
      </c>
      <c r="C15" s="15"/>
      <c r="D15" s="15"/>
      <c r="E15" s="15"/>
      <c r="F15" s="38">
        <f t="shared" ref="F15:G18" si="1">F21</f>
        <v>0</v>
      </c>
      <c r="G15" s="38">
        <f t="shared" si="1"/>
        <v>0</v>
      </c>
      <c r="H15" s="12" t="s">
        <v>26</v>
      </c>
      <c r="I15" s="12"/>
      <c r="J15" s="2"/>
      <c r="K15" s="109"/>
    </row>
    <row r="16" spans="1:11" s="9" customFormat="1" x14ac:dyDescent="0.25">
      <c r="A16" s="15"/>
      <c r="B16" s="42" t="s">
        <v>7</v>
      </c>
      <c r="C16" s="15"/>
      <c r="D16" s="15"/>
      <c r="E16" s="15"/>
      <c r="F16" s="38">
        <f t="shared" si="1"/>
        <v>0</v>
      </c>
      <c r="G16" s="38">
        <f t="shared" si="1"/>
        <v>0</v>
      </c>
      <c r="H16" s="12" t="s">
        <v>26</v>
      </c>
      <c r="I16" s="12"/>
      <c r="J16" s="2"/>
      <c r="K16" s="109"/>
    </row>
    <row r="17" spans="1:11" s="9" customFormat="1" x14ac:dyDescent="0.25">
      <c r="A17" s="15"/>
      <c r="B17" s="42" t="s">
        <v>9</v>
      </c>
      <c r="C17" s="15"/>
      <c r="D17" s="15"/>
      <c r="E17" s="15"/>
      <c r="F17" s="38">
        <f t="shared" si="1"/>
        <v>105</v>
      </c>
      <c r="G17" s="38">
        <f t="shared" si="1"/>
        <v>105</v>
      </c>
      <c r="H17" s="12">
        <v>100</v>
      </c>
      <c r="I17" s="12"/>
      <c r="J17" s="2"/>
      <c r="K17" s="109"/>
    </row>
    <row r="18" spans="1:11" s="9" customFormat="1" x14ac:dyDescent="0.25">
      <c r="A18" s="15"/>
      <c r="B18" s="42" t="s">
        <v>8</v>
      </c>
      <c r="C18" s="15"/>
      <c r="D18" s="15"/>
      <c r="E18" s="15"/>
      <c r="F18" s="38">
        <f t="shared" si="1"/>
        <v>0</v>
      </c>
      <c r="G18" s="38">
        <f t="shared" si="1"/>
        <v>0</v>
      </c>
      <c r="H18" s="12" t="s">
        <v>26</v>
      </c>
      <c r="I18" s="12"/>
      <c r="J18" s="2"/>
      <c r="K18" s="109"/>
    </row>
    <row r="19" spans="1:11" s="9" customFormat="1" ht="11.25" customHeight="1" x14ac:dyDescent="0.25">
      <c r="A19" s="15"/>
      <c r="B19" s="52" t="s">
        <v>60</v>
      </c>
      <c r="C19" s="15"/>
      <c r="D19" s="15"/>
      <c r="E19" s="15"/>
      <c r="F19" s="38"/>
      <c r="G19" s="51"/>
      <c r="H19" s="12"/>
      <c r="I19" s="12"/>
      <c r="J19" s="2"/>
      <c r="K19" s="109"/>
    </row>
    <row r="20" spans="1:11" s="9" customFormat="1" ht="19.5" x14ac:dyDescent="0.25">
      <c r="A20" s="15"/>
      <c r="B20" s="49" t="s">
        <v>61</v>
      </c>
      <c r="C20" s="15"/>
      <c r="D20" s="15"/>
      <c r="E20" s="15"/>
      <c r="F20" s="38">
        <v>105</v>
      </c>
      <c r="G20" s="38">
        <v>105</v>
      </c>
      <c r="H20" s="12">
        <v>100</v>
      </c>
      <c r="I20" s="12"/>
      <c r="J20" s="2"/>
      <c r="K20" s="109"/>
    </row>
    <row r="21" spans="1:11" s="9" customFormat="1" x14ac:dyDescent="0.25">
      <c r="A21" s="15"/>
      <c r="B21" s="42" t="s">
        <v>6</v>
      </c>
      <c r="C21" s="15"/>
      <c r="D21" s="15"/>
      <c r="E21" s="15"/>
      <c r="F21" s="32">
        <v>0</v>
      </c>
      <c r="G21" s="32">
        <v>0</v>
      </c>
      <c r="H21" s="12" t="s">
        <v>26</v>
      </c>
      <c r="I21" s="12"/>
      <c r="J21" s="2"/>
      <c r="K21" s="109"/>
    </row>
    <row r="22" spans="1:11" s="9" customFormat="1" x14ac:dyDescent="0.25">
      <c r="A22" s="15"/>
      <c r="B22" s="42" t="s">
        <v>7</v>
      </c>
      <c r="C22" s="15"/>
      <c r="D22" s="15"/>
      <c r="E22" s="15"/>
      <c r="F22" s="32">
        <v>0</v>
      </c>
      <c r="G22" s="32">
        <v>0</v>
      </c>
      <c r="H22" s="12" t="s">
        <v>26</v>
      </c>
      <c r="I22" s="12"/>
      <c r="J22" s="2"/>
      <c r="K22" s="109"/>
    </row>
    <row r="23" spans="1:11" s="9" customFormat="1" x14ac:dyDescent="0.25">
      <c r="A23" s="15"/>
      <c r="B23" s="42" t="s">
        <v>9</v>
      </c>
      <c r="C23" s="15"/>
      <c r="D23" s="15"/>
      <c r="E23" s="15"/>
      <c r="F23" s="32">
        <v>105</v>
      </c>
      <c r="G23" s="32">
        <v>105</v>
      </c>
      <c r="H23" s="12">
        <v>100</v>
      </c>
      <c r="I23" s="12"/>
      <c r="J23" s="2"/>
      <c r="K23" s="109"/>
    </row>
    <row r="24" spans="1:11" s="9" customFormat="1" x14ac:dyDescent="0.25">
      <c r="A24" s="15"/>
      <c r="B24" s="42" t="s">
        <v>8</v>
      </c>
      <c r="C24" s="15"/>
      <c r="D24" s="15"/>
      <c r="E24" s="15"/>
      <c r="F24" s="32">
        <v>0</v>
      </c>
      <c r="G24" s="32">
        <v>0</v>
      </c>
      <c r="H24" s="12" t="s">
        <v>26</v>
      </c>
      <c r="I24" s="12"/>
      <c r="J24" s="2"/>
      <c r="K24" s="109"/>
    </row>
    <row r="25" spans="1:11" s="9" customFormat="1" ht="12.75" customHeight="1" x14ac:dyDescent="0.25">
      <c r="A25" s="15"/>
      <c r="B25" s="44" t="s">
        <v>62</v>
      </c>
      <c r="C25" s="17"/>
      <c r="D25" s="46" t="s">
        <v>17</v>
      </c>
      <c r="E25" s="133">
        <v>12</v>
      </c>
      <c r="F25" s="134"/>
      <c r="G25" s="37"/>
      <c r="H25" s="18"/>
      <c r="I25" s="18"/>
      <c r="J25" s="2"/>
      <c r="K25" s="109"/>
    </row>
    <row r="26" spans="1:11" s="9" customFormat="1" ht="19.5" x14ac:dyDescent="0.25">
      <c r="A26" s="15"/>
      <c r="B26" s="49" t="s">
        <v>310</v>
      </c>
      <c r="C26" s="15"/>
      <c r="D26" s="15"/>
      <c r="E26" s="15"/>
      <c r="F26" s="31">
        <f>F27+F28+F29+F30</f>
        <v>4691</v>
      </c>
      <c r="G26" s="31">
        <f>G27+G28+G29+G30</f>
        <v>3200</v>
      </c>
      <c r="H26" s="31">
        <f>H29</f>
        <v>68.215732253250906</v>
      </c>
      <c r="I26" s="18"/>
      <c r="J26" s="2"/>
      <c r="K26" s="109"/>
    </row>
    <row r="27" spans="1:11" s="9" customFormat="1" x14ac:dyDescent="0.25">
      <c r="A27" s="15"/>
      <c r="B27" s="42" t="s">
        <v>6</v>
      </c>
      <c r="C27" s="15"/>
      <c r="D27" s="15"/>
      <c r="E27" s="15"/>
      <c r="F27" s="32">
        <f>F33+F39+F45+F51+F57+F63+F69</f>
        <v>0</v>
      </c>
      <c r="G27" s="32">
        <f>G33+G39+G45+G51+G57+G63+G69</f>
        <v>0</v>
      </c>
      <c r="H27" s="18" t="s">
        <v>26</v>
      </c>
      <c r="I27" s="18"/>
      <c r="J27" s="2"/>
      <c r="K27" s="109"/>
    </row>
    <row r="28" spans="1:11" s="9" customFormat="1" x14ac:dyDescent="0.25">
      <c r="A28" s="15"/>
      <c r="B28" s="42" t="s">
        <v>7</v>
      </c>
      <c r="C28" s="15"/>
      <c r="D28" s="15"/>
      <c r="E28" s="15"/>
      <c r="F28" s="32">
        <f>F34+F40+F46+F52+F58+F64+F70</f>
        <v>0</v>
      </c>
      <c r="G28" s="43">
        <f>F34+F40+F46+F52+F58+F64</f>
        <v>0</v>
      </c>
      <c r="H28" s="18" t="s">
        <v>26</v>
      </c>
      <c r="I28" s="18"/>
      <c r="J28" s="2"/>
      <c r="K28" s="109"/>
    </row>
    <row r="29" spans="1:11" s="9" customFormat="1" x14ac:dyDescent="0.25">
      <c r="A29" s="15"/>
      <c r="B29" s="42" t="s">
        <v>9</v>
      </c>
      <c r="C29" s="15"/>
      <c r="D29" s="15"/>
      <c r="E29" s="15"/>
      <c r="F29" s="38">
        <f>F35+F41+F47+F53+F59+F65+F71</f>
        <v>4691</v>
      </c>
      <c r="G29" s="31">
        <f>G35+G41+G47+G53+G59+G65+G71</f>
        <v>3200</v>
      </c>
      <c r="H29" s="31">
        <f>G29/F29*100</f>
        <v>68.215732253250906</v>
      </c>
      <c r="I29" s="18"/>
      <c r="J29" s="2"/>
      <c r="K29" s="109"/>
    </row>
    <row r="30" spans="1:11" s="9" customFormat="1" x14ac:dyDescent="0.25">
      <c r="A30" s="15"/>
      <c r="B30" s="42" t="s">
        <v>8</v>
      </c>
      <c r="C30" s="15"/>
      <c r="D30" s="15"/>
      <c r="E30" s="15"/>
      <c r="F30" s="32">
        <f>F36+F42+F48+F54+F60+F66+F72</f>
        <v>0</v>
      </c>
      <c r="G30" s="51">
        <f>F36+F42+F48+F54+F60+F66</f>
        <v>0</v>
      </c>
      <c r="H30" s="12" t="s">
        <v>26</v>
      </c>
      <c r="I30" s="12"/>
      <c r="J30" s="2"/>
      <c r="K30" s="109"/>
    </row>
    <row r="31" spans="1:11" s="9" customFormat="1" x14ac:dyDescent="0.25">
      <c r="A31" s="15"/>
      <c r="B31" s="52" t="s">
        <v>47</v>
      </c>
      <c r="C31" s="15"/>
      <c r="D31" s="15"/>
      <c r="E31" s="15"/>
      <c r="F31" s="38"/>
      <c r="G31" s="51"/>
      <c r="H31" s="12"/>
      <c r="I31" s="12"/>
      <c r="J31" s="2"/>
      <c r="K31" s="109"/>
    </row>
    <row r="32" spans="1:11" s="9" customFormat="1" ht="29.25" x14ac:dyDescent="0.25">
      <c r="A32" s="15"/>
      <c r="B32" s="49" t="s">
        <v>311</v>
      </c>
      <c r="C32" s="15"/>
      <c r="D32" s="15"/>
      <c r="E32" s="15"/>
      <c r="F32" s="32">
        <v>0</v>
      </c>
      <c r="G32" s="32">
        <v>0</v>
      </c>
      <c r="H32" s="12" t="s">
        <v>26</v>
      </c>
      <c r="I32" s="12"/>
      <c r="J32" s="2"/>
      <c r="K32" s="109"/>
    </row>
    <row r="33" spans="1:11" s="9" customFormat="1" x14ac:dyDescent="0.25">
      <c r="A33" s="15"/>
      <c r="B33" s="42" t="s">
        <v>6</v>
      </c>
      <c r="C33" s="15"/>
      <c r="D33" s="15"/>
      <c r="E33" s="15"/>
      <c r="F33" s="32">
        <v>0</v>
      </c>
      <c r="G33" s="32">
        <v>0</v>
      </c>
      <c r="H33" s="12" t="s">
        <v>26</v>
      </c>
      <c r="I33" s="12"/>
      <c r="J33" s="2"/>
      <c r="K33" s="109"/>
    </row>
    <row r="34" spans="1:11" s="9" customFormat="1" x14ac:dyDescent="0.25">
      <c r="A34" s="15"/>
      <c r="B34" s="42" t="s">
        <v>7</v>
      </c>
      <c r="C34" s="15"/>
      <c r="D34" s="15"/>
      <c r="E34" s="15"/>
      <c r="F34" s="32">
        <v>0</v>
      </c>
      <c r="G34" s="32">
        <v>0</v>
      </c>
      <c r="H34" s="12" t="s">
        <v>26</v>
      </c>
      <c r="I34" s="12"/>
      <c r="J34" s="2"/>
      <c r="K34" s="109"/>
    </row>
    <row r="35" spans="1:11" s="9" customFormat="1" x14ac:dyDescent="0.25">
      <c r="A35" s="15"/>
      <c r="B35" s="42" t="s">
        <v>9</v>
      </c>
      <c r="C35" s="15"/>
      <c r="D35" s="15"/>
      <c r="E35" s="15"/>
      <c r="F35" s="32">
        <v>0</v>
      </c>
      <c r="G35" s="32">
        <v>0</v>
      </c>
      <c r="H35" s="12" t="s">
        <v>26</v>
      </c>
      <c r="I35" s="12"/>
      <c r="J35" s="2"/>
      <c r="K35" s="109"/>
    </row>
    <row r="36" spans="1:11" s="9" customFormat="1" x14ac:dyDescent="0.25">
      <c r="A36" s="15"/>
      <c r="B36" s="42" t="s">
        <v>8</v>
      </c>
      <c r="C36" s="15"/>
      <c r="D36" s="15"/>
      <c r="E36" s="15"/>
      <c r="F36" s="32">
        <v>0</v>
      </c>
      <c r="G36" s="32">
        <v>0</v>
      </c>
      <c r="H36" s="12" t="s">
        <v>26</v>
      </c>
      <c r="I36" s="12"/>
      <c r="J36" s="2"/>
      <c r="K36" s="109"/>
    </row>
    <row r="37" spans="1:11" s="9" customFormat="1" x14ac:dyDescent="0.25">
      <c r="A37" s="15"/>
      <c r="B37" s="52" t="s">
        <v>48</v>
      </c>
      <c r="C37" s="15"/>
      <c r="D37" s="15"/>
      <c r="E37" s="15"/>
      <c r="F37" s="38"/>
      <c r="G37" s="51"/>
      <c r="H37" s="12"/>
      <c r="I37" s="12"/>
      <c r="J37" s="2"/>
      <c r="K37" s="109"/>
    </row>
    <row r="38" spans="1:11" s="9" customFormat="1" ht="19.5" x14ac:dyDescent="0.25">
      <c r="A38" s="17"/>
      <c r="B38" s="49" t="s">
        <v>312</v>
      </c>
      <c r="C38" s="15"/>
      <c r="D38" s="15"/>
      <c r="E38" s="15"/>
      <c r="F38" s="38">
        <f>F41</f>
        <v>388.6</v>
      </c>
      <c r="G38" s="38">
        <v>0</v>
      </c>
      <c r="H38" s="12" t="s">
        <v>26</v>
      </c>
      <c r="I38" s="12"/>
      <c r="J38" s="2"/>
      <c r="K38" s="109"/>
    </row>
    <row r="39" spans="1:11" x14ac:dyDescent="0.25">
      <c r="A39" s="17"/>
      <c r="B39" s="42" t="s">
        <v>6</v>
      </c>
      <c r="C39" s="15"/>
      <c r="D39" s="15"/>
      <c r="E39" s="15"/>
      <c r="F39" s="38">
        <v>0</v>
      </c>
      <c r="G39" s="38">
        <v>0</v>
      </c>
      <c r="H39" s="12" t="s">
        <v>26</v>
      </c>
      <c r="I39" s="12"/>
      <c r="J39" s="3"/>
    </row>
    <row r="40" spans="1:11" x14ac:dyDescent="0.25">
      <c r="A40" s="17"/>
      <c r="B40" s="42" t="s">
        <v>7</v>
      </c>
      <c r="C40" s="15"/>
      <c r="D40" s="15"/>
      <c r="E40" s="15"/>
      <c r="F40" s="38">
        <v>0</v>
      </c>
      <c r="G40" s="38">
        <v>0</v>
      </c>
      <c r="H40" s="12" t="s">
        <v>26</v>
      </c>
      <c r="I40" s="12"/>
    </row>
    <row r="41" spans="1:11" x14ac:dyDescent="0.25">
      <c r="A41" s="17"/>
      <c r="B41" s="42" t="s">
        <v>9</v>
      </c>
      <c r="C41" s="15"/>
      <c r="D41" s="15"/>
      <c r="E41" s="15"/>
      <c r="F41" s="38">
        <v>388.6</v>
      </c>
      <c r="G41" s="38">
        <v>0</v>
      </c>
      <c r="H41" s="12" t="s">
        <v>26</v>
      </c>
      <c r="I41" s="12"/>
    </row>
    <row r="42" spans="1:11" x14ac:dyDescent="0.25">
      <c r="A42" s="17"/>
      <c r="B42" s="42" t="s">
        <v>8</v>
      </c>
      <c r="C42" s="15"/>
      <c r="D42" s="15"/>
      <c r="E42" s="15"/>
      <c r="F42" s="38">
        <v>0</v>
      </c>
      <c r="G42" s="38">
        <v>0</v>
      </c>
      <c r="H42" s="12" t="s">
        <v>26</v>
      </c>
      <c r="I42" s="12"/>
    </row>
    <row r="43" spans="1:11" x14ac:dyDescent="0.25">
      <c r="A43" s="100"/>
      <c r="B43" s="52" t="s">
        <v>49</v>
      </c>
      <c r="C43" s="15"/>
      <c r="D43" s="15"/>
      <c r="E43" s="15"/>
      <c r="F43" s="38"/>
      <c r="G43" s="51"/>
      <c r="H43" s="12"/>
      <c r="I43" s="12"/>
    </row>
    <row r="44" spans="1:11" x14ac:dyDescent="0.25">
      <c r="A44" s="101"/>
      <c r="B44" s="49" t="s">
        <v>313</v>
      </c>
      <c r="C44" s="15"/>
      <c r="D44" s="15"/>
      <c r="E44" s="15"/>
      <c r="F44" s="32">
        <v>0</v>
      </c>
      <c r="G44" s="32">
        <v>0</v>
      </c>
      <c r="H44" s="12" t="s">
        <v>26</v>
      </c>
      <c r="I44" s="12"/>
      <c r="J44" s="3"/>
    </row>
    <row r="45" spans="1:11" x14ac:dyDescent="0.25">
      <c r="A45" s="15"/>
      <c r="B45" s="42" t="s">
        <v>6</v>
      </c>
      <c r="C45" s="15"/>
      <c r="D45" s="15"/>
      <c r="E45" s="15"/>
      <c r="F45" s="32">
        <v>0</v>
      </c>
      <c r="G45" s="32">
        <v>0</v>
      </c>
      <c r="H45" s="12" t="s">
        <v>26</v>
      </c>
      <c r="I45" s="12"/>
    </row>
    <row r="46" spans="1:11" x14ac:dyDescent="0.25">
      <c r="A46" s="15"/>
      <c r="B46" s="42" t="s">
        <v>7</v>
      </c>
      <c r="C46" s="15"/>
      <c r="D46" s="15"/>
      <c r="E46" s="15"/>
      <c r="F46" s="32">
        <v>0</v>
      </c>
      <c r="G46" s="32">
        <v>0</v>
      </c>
      <c r="H46" s="12" t="s">
        <v>26</v>
      </c>
      <c r="I46" s="12"/>
    </row>
    <row r="47" spans="1:11" x14ac:dyDescent="0.25">
      <c r="A47" s="15"/>
      <c r="B47" s="42" t="s">
        <v>9</v>
      </c>
      <c r="C47" s="15"/>
      <c r="D47" s="15"/>
      <c r="E47" s="15"/>
      <c r="F47" s="32">
        <v>0</v>
      </c>
      <c r="G47" s="32">
        <v>0</v>
      </c>
      <c r="H47" s="12" t="s">
        <v>26</v>
      </c>
      <c r="I47" s="12"/>
    </row>
    <row r="48" spans="1:11" x14ac:dyDescent="0.25">
      <c r="A48" s="15"/>
      <c r="B48" s="42" t="s">
        <v>8</v>
      </c>
      <c r="C48" s="15"/>
      <c r="D48" s="15"/>
      <c r="E48" s="15"/>
      <c r="F48" s="32">
        <v>0</v>
      </c>
      <c r="G48" s="32">
        <v>0</v>
      </c>
      <c r="H48" s="12" t="s">
        <v>26</v>
      </c>
      <c r="I48" s="12"/>
    </row>
    <row r="49" spans="1:10" x14ac:dyDescent="0.25">
      <c r="A49" s="15"/>
      <c r="B49" s="52" t="s">
        <v>50</v>
      </c>
      <c r="C49" s="15"/>
      <c r="D49" s="15"/>
      <c r="E49" s="15"/>
      <c r="F49" s="38"/>
      <c r="G49" s="51"/>
      <c r="H49" s="12"/>
      <c r="I49" s="12"/>
    </row>
    <row r="50" spans="1:10" ht="39" x14ac:dyDescent="0.25">
      <c r="A50" s="15"/>
      <c r="B50" s="49" t="s">
        <v>314</v>
      </c>
      <c r="C50" s="15"/>
      <c r="D50" s="15"/>
      <c r="E50" s="15"/>
      <c r="F50" s="32">
        <f>F53</f>
        <v>0</v>
      </c>
      <c r="G50" s="32">
        <f>G53</f>
        <v>0</v>
      </c>
      <c r="H50" s="12" t="s">
        <v>26</v>
      </c>
      <c r="I50" s="12"/>
    </row>
    <row r="51" spans="1:10" x14ac:dyDescent="0.25">
      <c r="A51" s="15"/>
      <c r="B51" s="42" t="s">
        <v>6</v>
      </c>
      <c r="C51" s="15"/>
      <c r="D51" s="15"/>
      <c r="E51" s="15"/>
      <c r="F51" s="32">
        <v>0</v>
      </c>
      <c r="G51" s="32">
        <v>0</v>
      </c>
      <c r="H51" s="12" t="s">
        <v>26</v>
      </c>
      <c r="I51" s="12"/>
    </row>
    <row r="52" spans="1:10" x14ac:dyDescent="0.25">
      <c r="A52" s="15"/>
      <c r="B52" s="42" t="s">
        <v>7</v>
      </c>
      <c r="C52" s="15"/>
      <c r="D52" s="15"/>
      <c r="E52" s="15"/>
      <c r="F52" s="32">
        <v>0</v>
      </c>
      <c r="G52" s="32">
        <v>0</v>
      </c>
      <c r="H52" s="12" t="s">
        <v>26</v>
      </c>
      <c r="I52" s="12"/>
    </row>
    <row r="53" spans="1:10" x14ac:dyDescent="0.25">
      <c r="A53" s="15"/>
      <c r="B53" s="42" t="s">
        <v>9</v>
      </c>
      <c r="C53" s="15"/>
      <c r="D53" s="15"/>
      <c r="E53" s="15"/>
      <c r="F53" s="32">
        <v>0</v>
      </c>
      <c r="G53" s="32">
        <v>0</v>
      </c>
      <c r="H53" s="12" t="s">
        <v>26</v>
      </c>
      <c r="I53" s="12"/>
    </row>
    <row r="54" spans="1:10" x14ac:dyDescent="0.25">
      <c r="A54" s="15"/>
      <c r="B54" s="42" t="s">
        <v>8</v>
      </c>
      <c r="C54" s="15"/>
      <c r="D54" s="15"/>
      <c r="E54" s="15"/>
      <c r="F54" s="32">
        <v>0</v>
      </c>
      <c r="G54" s="32">
        <v>0</v>
      </c>
      <c r="H54" s="12" t="s">
        <v>26</v>
      </c>
      <c r="I54" s="12"/>
    </row>
    <row r="55" spans="1:10" x14ac:dyDescent="0.25">
      <c r="A55" s="15"/>
      <c r="B55" s="52" t="s">
        <v>51</v>
      </c>
      <c r="C55" s="15"/>
      <c r="D55" s="15"/>
      <c r="E55" s="15"/>
      <c r="F55" s="38"/>
      <c r="G55" s="51"/>
      <c r="H55" s="12"/>
      <c r="I55" s="12"/>
    </row>
    <row r="56" spans="1:10" ht="48.75" x14ac:dyDescent="0.25">
      <c r="A56" s="15"/>
      <c r="B56" s="49" t="s">
        <v>315</v>
      </c>
      <c r="C56" s="15"/>
      <c r="D56" s="15"/>
      <c r="E56" s="15"/>
      <c r="F56" s="32">
        <v>0</v>
      </c>
      <c r="G56" s="32">
        <v>0</v>
      </c>
      <c r="H56" s="12" t="s">
        <v>26</v>
      </c>
      <c r="I56" s="12"/>
      <c r="J56" s="3"/>
    </row>
    <row r="57" spans="1:10" x14ac:dyDescent="0.25">
      <c r="A57" s="15"/>
      <c r="B57" s="42" t="s">
        <v>6</v>
      </c>
      <c r="C57" s="15"/>
      <c r="D57" s="15"/>
      <c r="E57" s="15"/>
      <c r="F57" s="32">
        <v>0</v>
      </c>
      <c r="G57" s="32">
        <v>0</v>
      </c>
      <c r="H57" s="12" t="s">
        <v>26</v>
      </c>
      <c r="I57" s="12"/>
    </row>
    <row r="58" spans="1:10" x14ac:dyDescent="0.25">
      <c r="A58" s="15"/>
      <c r="B58" s="42" t="s">
        <v>7</v>
      </c>
      <c r="C58" s="15"/>
      <c r="D58" s="15"/>
      <c r="E58" s="15"/>
      <c r="F58" s="32">
        <v>0</v>
      </c>
      <c r="G58" s="32">
        <v>0</v>
      </c>
      <c r="H58" s="12" t="s">
        <v>26</v>
      </c>
      <c r="I58" s="12"/>
    </row>
    <row r="59" spans="1:10" x14ac:dyDescent="0.25">
      <c r="A59" s="15"/>
      <c r="B59" s="42" t="s">
        <v>9</v>
      </c>
      <c r="C59" s="15"/>
      <c r="D59" s="15"/>
      <c r="E59" s="15"/>
      <c r="F59" s="32">
        <v>0</v>
      </c>
      <c r="G59" s="32">
        <v>0</v>
      </c>
      <c r="H59" s="12" t="s">
        <v>26</v>
      </c>
      <c r="I59" s="12"/>
    </row>
    <row r="60" spans="1:10" ht="13.5" customHeight="1" x14ac:dyDescent="0.25">
      <c r="A60" s="15"/>
      <c r="B60" s="42" t="s">
        <v>8</v>
      </c>
      <c r="C60" s="15"/>
      <c r="D60" s="15"/>
      <c r="E60" s="15"/>
      <c r="F60" s="32">
        <v>0</v>
      </c>
      <c r="G60" s="32">
        <v>0</v>
      </c>
      <c r="H60" s="12" t="s">
        <v>26</v>
      </c>
      <c r="I60" s="12"/>
    </row>
    <row r="61" spans="1:10" ht="16.5" customHeight="1" x14ac:dyDescent="0.25">
      <c r="A61" s="15"/>
      <c r="B61" s="52" t="s">
        <v>63</v>
      </c>
      <c r="C61" s="15"/>
      <c r="D61" s="15"/>
      <c r="E61" s="15"/>
      <c r="F61" s="38"/>
      <c r="G61" s="51"/>
      <c r="H61" s="12"/>
      <c r="I61" s="12"/>
    </row>
    <row r="62" spans="1:10" ht="97.5" customHeight="1" x14ac:dyDescent="0.25">
      <c r="A62" s="15"/>
      <c r="B62" s="49" t="s">
        <v>316</v>
      </c>
      <c r="C62" s="15"/>
      <c r="D62" s="15"/>
      <c r="E62" s="15"/>
      <c r="F62" s="38">
        <f>F65</f>
        <v>4302.3999999999996</v>
      </c>
      <c r="G62" s="31">
        <f>G65</f>
        <v>3200</v>
      </c>
      <c r="H62" s="31">
        <f>H65</f>
        <v>74.377091855708443</v>
      </c>
      <c r="I62" s="141" t="s">
        <v>335</v>
      </c>
    </row>
    <row r="63" spans="1:10" x14ac:dyDescent="0.25">
      <c r="A63" s="15"/>
      <c r="B63" s="42" t="s">
        <v>6</v>
      </c>
      <c r="C63" s="15"/>
      <c r="D63" s="15"/>
      <c r="E63" s="15"/>
      <c r="F63" s="32">
        <v>0</v>
      </c>
      <c r="G63" s="32">
        <v>0</v>
      </c>
      <c r="H63" s="18" t="s">
        <v>26</v>
      </c>
      <c r="I63" s="18"/>
    </row>
    <row r="64" spans="1:10" ht="12.75" customHeight="1" x14ac:dyDescent="0.25">
      <c r="A64" s="15"/>
      <c r="B64" s="42" t="s">
        <v>7</v>
      </c>
      <c r="C64" s="15"/>
      <c r="D64" s="15"/>
      <c r="E64" s="15"/>
      <c r="F64" s="32">
        <v>0</v>
      </c>
      <c r="G64" s="32">
        <v>0</v>
      </c>
      <c r="H64" s="18" t="s">
        <v>26</v>
      </c>
      <c r="I64" s="18"/>
    </row>
    <row r="65" spans="1:10" ht="15" customHeight="1" x14ac:dyDescent="0.25">
      <c r="A65" s="15"/>
      <c r="B65" s="42" t="s">
        <v>9</v>
      </c>
      <c r="C65" s="15"/>
      <c r="D65" s="15"/>
      <c r="E65" s="15"/>
      <c r="F65" s="38">
        <v>4302.3999999999996</v>
      </c>
      <c r="G65" s="31">
        <v>3200</v>
      </c>
      <c r="H65" s="31">
        <f>G65/F65*100</f>
        <v>74.377091855708443</v>
      </c>
      <c r="I65" s="18"/>
    </row>
    <row r="66" spans="1:10" ht="15.75" customHeight="1" x14ac:dyDescent="0.25">
      <c r="A66" s="15"/>
      <c r="B66" s="42" t="s">
        <v>8</v>
      </c>
      <c r="C66" s="15"/>
      <c r="D66" s="15"/>
      <c r="E66" s="15"/>
      <c r="F66" s="32">
        <v>0</v>
      </c>
      <c r="G66" s="32">
        <v>0</v>
      </c>
      <c r="H66" s="12" t="s">
        <v>26</v>
      </c>
      <c r="I66" s="12"/>
    </row>
    <row r="67" spans="1:10" ht="14.25" customHeight="1" x14ac:dyDescent="0.25">
      <c r="A67" s="15"/>
      <c r="B67" s="52" t="s">
        <v>271</v>
      </c>
      <c r="C67" s="15"/>
      <c r="D67" s="15"/>
      <c r="E67" s="15"/>
      <c r="F67" s="32"/>
      <c r="G67" s="99"/>
      <c r="H67" s="12"/>
      <c r="I67" s="12"/>
    </row>
    <row r="68" spans="1:10" ht="39" x14ac:dyDescent="0.25">
      <c r="A68" s="15"/>
      <c r="B68" s="49" t="s">
        <v>317</v>
      </c>
      <c r="C68" s="15"/>
      <c r="D68" s="15"/>
      <c r="E68" s="15"/>
      <c r="F68" s="32">
        <v>0</v>
      </c>
      <c r="G68" s="99">
        <v>0</v>
      </c>
      <c r="H68" s="12" t="s">
        <v>26</v>
      </c>
      <c r="I68" s="12"/>
    </row>
    <row r="69" spans="1:10" x14ac:dyDescent="0.25">
      <c r="A69" s="15"/>
      <c r="B69" s="42" t="s">
        <v>6</v>
      </c>
      <c r="C69" s="15"/>
      <c r="D69" s="15"/>
      <c r="E69" s="15"/>
      <c r="F69" s="32">
        <v>0</v>
      </c>
      <c r="G69" s="99">
        <v>0</v>
      </c>
      <c r="H69" s="12" t="s">
        <v>26</v>
      </c>
      <c r="I69" s="12"/>
    </row>
    <row r="70" spans="1:10" x14ac:dyDescent="0.25">
      <c r="A70" s="15"/>
      <c r="B70" s="42" t="s">
        <v>7</v>
      </c>
      <c r="C70" s="15"/>
      <c r="D70" s="15"/>
      <c r="E70" s="15"/>
      <c r="F70" s="32">
        <v>0</v>
      </c>
      <c r="G70" s="99">
        <v>0</v>
      </c>
      <c r="H70" s="12" t="s">
        <v>26</v>
      </c>
      <c r="I70" s="12"/>
    </row>
    <row r="71" spans="1:10" x14ac:dyDescent="0.25">
      <c r="A71" s="15"/>
      <c r="B71" s="42" t="s">
        <v>9</v>
      </c>
      <c r="C71" s="15"/>
      <c r="D71" s="15"/>
      <c r="E71" s="15"/>
      <c r="F71" s="32">
        <v>0</v>
      </c>
      <c r="G71" s="99">
        <v>0</v>
      </c>
      <c r="H71" s="12" t="s">
        <v>26</v>
      </c>
      <c r="I71" s="12"/>
    </row>
    <row r="72" spans="1:10" x14ac:dyDescent="0.25">
      <c r="A72" s="15"/>
      <c r="B72" s="42" t="s">
        <v>8</v>
      </c>
      <c r="C72" s="15"/>
      <c r="D72" s="15"/>
      <c r="E72" s="15"/>
      <c r="F72" s="32">
        <v>0</v>
      </c>
      <c r="G72" s="99">
        <v>0</v>
      </c>
      <c r="H72" s="12" t="s">
        <v>26</v>
      </c>
      <c r="I72" s="12"/>
    </row>
    <row r="73" spans="1:10" x14ac:dyDescent="0.25">
      <c r="A73" s="15"/>
      <c r="B73" s="44" t="s">
        <v>64</v>
      </c>
      <c r="C73" s="17"/>
      <c r="D73" s="46" t="s">
        <v>17</v>
      </c>
      <c r="E73" s="133">
        <v>12</v>
      </c>
      <c r="F73" s="32"/>
      <c r="G73" s="48"/>
      <c r="H73" s="18"/>
      <c r="I73" s="18"/>
    </row>
    <row r="74" spans="1:10" x14ac:dyDescent="0.25">
      <c r="A74" s="15"/>
      <c r="B74" s="49" t="s">
        <v>318</v>
      </c>
      <c r="C74" s="15"/>
      <c r="D74" s="15"/>
      <c r="E74" s="15"/>
      <c r="F74" s="32">
        <f>F76+F77</f>
        <v>0</v>
      </c>
      <c r="G74" s="43">
        <f>F74</f>
        <v>0</v>
      </c>
      <c r="H74" s="12" t="s">
        <v>26</v>
      </c>
      <c r="I74" s="12"/>
      <c r="J74" s="3"/>
    </row>
    <row r="75" spans="1:10" x14ac:dyDescent="0.25">
      <c r="A75" s="15"/>
      <c r="B75" s="42" t="s">
        <v>6</v>
      </c>
      <c r="C75" s="15"/>
      <c r="D75" s="15"/>
      <c r="E75" s="15"/>
      <c r="F75" s="32">
        <f>F81</f>
        <v>0</v>
      </c>
      <c r="G75" s="32">
        <f>G81</f>
        <v>0</v>
      </c>
      <c r="H75" s="12" t="s">
        <v>26</v>
      </c>
      <c r="I75" s="12"/>
    </row>
    <row r="76" spans="1:10" x14ac:dyDescent="0.25">
      <c r="A76" s="15"/>
      <c r="B76" s="42" t="s">
        <v>7</v>
      </c>
      <c r="C76" s="15"/>
      <c r="D76" s="15"/>
      <c r="E76" s="15"/>
      <c r="F76" s="32">
        <f>F82</f>
        <v>0</v>
      </c>
      <c r="G76" s="51">
        <f t="shared" ref="G76:G77" si="2">F76</f>
        <v>0</v>
      </c>
      <c r="H76" s="12" t="s">
        <v>26</v>
      </c>
      <c r="I76" s="12"/>
    </row>
    <row r="77" spans="1:10" x14ac:dyDescent="0.25">
      <c r="A77" s="15"/>
      <c r="B77" s="42" t="s">
        <v>9</v>
      </c>
      <c r="C77" s="15"/>
      <c r="D77" s="15"/>
      <c r="E77" s="15"/>
      <c r="F77" s="32">
        <f>F83</f>
        <v>0</v>
      </c>
      <c r="G77" s="51">
        <f t="shared" si="2"/>
        <v>0</v>
      </c>
      <c r="H77" s="12" t="s">
        <v>26</v>
      </c>
      <c r="I77" s="12"/>
    </row>
    <row r="78" spans="1:10" x14ac:dyDescent="0.25">
      <c r="A78" s="15"/>
      <c r="B78" s="42" t="s">
        <v>8</v>
      </c>
      <c r="C78" s="15"/>
      <c r="D78" s="15"/>
      <c r="E78" s="15"/>
      <c r="F78" s="32">
        <f>F84</f>
        <v>0</v>
      </c>
      <c r="G78" s="32">
        <f>G84</f>
        <v>0</v>
      </c>
      <c r="H78" s="12" t="s">
        <v>26</v>
      </c>
      <c r="I78" s="12"/>
    </row>
    <row r="79" spans="1:10" x14ac:dyDescent="0.25">
      <c r="A79" s="15"/>
      <c r="B79" s="52" t="s">
        <v>65</v>
      </c>
      <c r="C79" s="15"/>
      <c r="D79" s="15"/>
      <c r="E79" s="15"/>
      <c r="F79" s="32"/>
      <c r="G79" s="51"/>
      <c r="H79" s="12"/>
      <c r="I79" s="12"/>
    </row>
    <row r="80" spans="1:10" ht="18" customHeight="1" x14ac:dyDescent="0.25">
      <c r="A80" s="15"/>
      <c r="B80" s="49" t="s">
        <v>319</v>
      </c>
      <c r="C80" s="15"/>
      <c r="D80" s="15"/>
      <c r="E80" s="15"/>
      <c r="F80" s="32">
        <v>0</v>
      </c>
      <c r="G80" s="32">
        <v>0</v>
      </c>
      <c r="H80" s="12" t="s">
        <v>26</v>
      </c>
      <c r="I80" s="12"/>
    </row>
    <row r="81" spans="1:9" x14ac:dyDescent="0.25">
      <c r="A81" s="15"/>
      <c r="B81" s="42" t="s">
        <v>6</v>
      </c>
      <c r="C81" s="15"/>
      <c r="D81" s="15"/>
      <c r="E81" s="15"/>
      <c r="F81" s="32">
        <v>0</v>
      </c>
      <c r="G81" s="32">
        <v>0</v>
      </c>
      <c r="H81" s="12" t="s">
        <v>26</v>
      </c>
      <c r="I81" s="12"/>
    </row>
    <row r="82" spans="1:9" x14ac:dyDescent="0.25">
      <c r="A82" s="15"/>
      <c r="B82" s="42" t="s">
        <v>7</v>
      </c>
      <c r="C82" s="15"/>
      <c r="D82" s="15"/>
      <c r="E82" s="15"/>
      <c r="F82" s="32">
        <v>0</v>
      </c>
      <c r="G82" s="32">
        <v>0</v>
      </c>
      <c r="H82" s="12" t="s">
        <v>26</v>
      </c>
      <c r="I82" s="12"/>
    </row>
    <row r="83" spans="1:9" x14ac:dyDescent="0.25">
      <c r="A83" s="15"/>
      <c r="B83" s="42" t="s">
        <v>9</v>
      </c>
      <c r="C83" s="15"/>
      <c r="D83" s="15"/>
      <c r="E83" s="15"/>
      <c r="F83" s="32">
        <v>0</v>
      </c>
      <c r="G83" s="32">
        <v>0</v>
      </c>
      <c r="H83" s="12" t="s">
        <v>26</v>
      </c>
      <c r="I83" s="12"/>
    </row>
    <row r="84" spans="1:9" x14ac:dyDescent="0.25">
      <c r="A84" s="15"/>
      <c r="B84" s="42" t="s">
        <v>8</v>
      </c>
      <c r="C84" s="15"/>
      <c r="D84" s="15"/>
      <c r="E84" s="15"/>
      <c r="F84" s="32">
        <v>0</v>
      </c>
      <c r="G84" s="32">
        <v>0</v>
      </c>
      <c r="H84" s="12" t="s">
        <v>26</v>
      </c>
      <c r="I84" s="12"/>
    </row>
    <row r="85" spans="1:9" ht="29.25" x14ac:dyDescent="0.25">
      <c r="A85" s="110" t="s">
        <v>37</v>
      </c>
      <c r="B85" s="124" t="s">
        <v>321</v>
      </c>
      <c r="C85" s="110" t="s">
        <v>284</v>
      </c>
      <c r="D85" s="125" t="s">
        <v>68</v>
      </c>
      <c r="E85" s="123" t="s">
        <v>29</v>
      </c>
      <c r="F85" s="115">
        <f>F88</f>
        <v>3587.7979999999998</v>
      </c>
      <c r="G85" s="115">
        <f>G88</f>
        <v>3587.7979999999998</v>
      </c>
      <c r="H85" s="110">
        <v>100</v>
      </c>
      <c r="I85" s="110"/>
    </row>
    <row r="86" spans="1:9" x14ac:dyDescent="0.25">
      <c r="A86" s="12"/>
      <c r="B86" s="12" t="s">
        <v>6</v>
      </c>
      <c r="C86" s="12"/>
      <c r="D86" s="53"/>
      <c r="E86" s="54"/>
      <c r="F86" s="38">
        <v>0</v>
      </c>
      <c r="G86" s="38">
        <v>0</v>
      </c>
      <c r="H86" s="12" t="s">
        <v>26</v>
      </c>
      <c r="I86" s="12"/>
    </row>
    <row r="87" spans="1:9" ht="16.5" customHeight="1" x14ac:dyDescent="0.25">
      <c r="A87" s="12"/>
      <c r="B87" s="12" t="s">
        <v>7</v>
      </c>
      <c r="C87" s="12"/>
      <c r="D87" s="53"/>
      <c r="E87" s="53"/>
      <c r="F87" s="38">
        <v>0</v>
      </c>
      <c r="G87" s="38">
        <v>0</v>
      </c>
      <c r="H87" s="12" t="s">
        <v>26</v>
      </c>
      <c r="I87" s="12"/>
    </row>
    <row r="88" spans="1:9" x14ac:dyDescent="0.25">
      <c r="A88" s="12"/>
      <c r="B88" s="12" t="s">
        <v>9</v>
      </c>
      <c r="C88" s="12"/>
      <c r="D88" s="53"/>
      <c r="E88" s="54"/>
      <c r="F88" s="77">
        <f>F94+F142</f>
        <v>3587.7979999999998</v>
      </c>
      <c r="G88" s="12">
        <f>G94+G148</f>
        <v>3587.7979999999998</v>
      </c>
      <c r="H88" s="12">
        <v>100</v>
      </c>
      <c r="I88" s="12"/>
    </row>
    <row r="89" spans="1:9" x14ac:dyDescent="0.25">
      <c r="A89" s="12"/>
      <c r="B89" s="12" t="s">
        <v>8</v>
      </c>
      <c r="C89" s="12"/>
      <c r="D89" s="53"/>
      <c r="E89" s="53"/>
      <c r="F89" s="38">
        <v>0</v>
      </c>
      <c r="G89" s="38">
        <v>0</v>
      </c>
      <c r="H89" s="12" t="s">
        <v>26</v>
      </c>
      <c r="I89" s="12"/>
    </row>
    <row r="90" spans="1:9" x14ac:dyDescent="0.25">
      <c r="A90" s="12"/>
      <c r="B90" s="55" t="s">
        <v>70</v>
      </c>
      <c r="C90" s="12"/>
      <c r="D90" s="15"/>
      <c r="E90" s="15"/>
      <c r="F90" s="15"/>
      <c r="G90" s="15"/>
      <c r="H90" s="41"/>
      <c r="I90" s="12"/>
    </row>
    <row r="91" spans="1:9" x14ac:dyDescent="0.25">
      <c r="A91" s="12"/>
      <c r="B91" s="98" t="s">
        <v>199</v>
      </c>
      <c r="C91" s="12"/>
      <c r="D91" s="53"/>
      <c r="E91" s="54"/>
      <c r="F91" s="77">
        <f>F94</f>
        <v>699.07999999999993</v>
      </c>
      <c r="G91" s="77">
        <f>G94</f>
        <v>699.07999999999993</v>
      </c>
      <c r="H91" s="12">
        <f>G91/F91*100</f>
        <v>100</v>
      </c>
      <c r="I91" s="12"/>
    </row>
    <row r="92" spans="1:9" x14ac:dyDescent="0.25">
      <c r="A92" s="12"/>
      <c r="B92" s="12" t="s">
        <v>6</v>
      </c>
      <c r="C92" s="12"/>
      <c r="D92" s="53"/>
      <c r="E92" s="53"/>
      <c r="F92" s="38">
        <v>0</v>
      </c>
      <c r="G92" s="38">
        <v>0</v>
      </c>
      <c r="H92" s="12" t="s">
        <v>26</v>
      </c>
      <c r="I92" s="12"/>
    </row>
    <row r="93" spans="1:9" x14ac:dyDescent="0.25">
      <c r="A93" s="12"/>
      <c r="B93" s="12" t="s">
        <v>7</v>
      </c>
      <c r="C93" s="12"/>
      <c r="D93" s="53"/>
      <c r="E93" s="53"/>
      <c r="F93" s="38">
        <v>0</v>
      </c>
      <c r="G93" s="38">
        <v>0</v>
      </c>
      <c r="H93" s="12" t="s">
        <v>26</v>
      </c>
      <c r="I93" s="12"/>
    </row>
    <row r="94" spans="1:9" x14ac:dyDescent="0.25">
      <c r="A94" s="12"/>
      <c r="B94" s="12" t="s">
        <v>9</v>
      </c>
      <c r="C94" s="12"/>
      <c r="D94" s="53"/>
      <c r="E94" s="53"/>
      <c r="F94" s="77">
        <f>F100+F106+F112+F118+F124+F130+F136</f>
        <v>699.07999999999993</v>
      </c>
      <c r="G94" s="77">
        <f>G100+G106+G112+G118+G124+G130+G136</f>
        <v>699.07999999999993</v>
      </c>
      <c r="H94" s="12">
        <v>100</v>
      </c>
      <c r="I94" s="12"/>
    </row>
    <row r="95" spans="1:9" x14ac:dyDescent="0.25">
      <c r="A95" s="12"/>
      <c r="B95" s="12" t="s">
        <v>8</v>
      </c>
      <c r="C95" s="12"/>
      <c r="D95" s="53"/>
      <c r="E95" s="53"/>
      <c r="F95" s="38">
        <v>0</v>
      </c>
      <c r="G95" s="38">
        <v>0</v>
      </c>
      <c r="H95" s="12" t="s">
        <v>26</v>
      </c>
      <c r="I95" s="12"/>
    </row>
    <row r="96" spans="1:9" x14ac:dyDescent="0.25">
      <c r="A96" s="12"/>
      <c r="B96" s="52" t="s">
        <v>60</v>
      </c>
      <c r="C96" s="12"/>
      <c r="D96" s="53"/>
      <c r="E96" s="54"/>
      <c r="F96" s="77"/>
      <c r="G96" s="77"/>
      <c r="H96" s="12"/>
      <c r="I96" s="12"/>
    </row>
    <row r="97" spans="1:9" s="9" customFormat="1" ht="19.5" x14ac:dyDescent="0.25">
      <c r="A97" s="12"/>
      <c r="B97" s="137" t="s">
        <v>309</v>
      </c>
      <c r="C97" s="12"/>
      <c r="D97" s="53"/>
      <c r="E97" s="54"/>
      <c r="F97" s="77">
        <f>F100</f>
        <v>672.88599999999997</v>
      </c>
      <c r="G97" s="77">
        <f>G100</f>
        <v>672.88599999999997</v>
      </c>
      <c r="H97" s="12">
        <f>G97/F97*100</f>
        <v>100</v>
      </c>
      <c r="I97" s="12"/>
    </row>
    <row r="98" spans="1:9" x14ac:dyDescent="0.25">
      <c r="A98" s="12"/>
      <c r="B98" s="12" t="s">
        <v>6</v>
      </c>
      <c r="C98" s="12"/>
      <c r="D98" s="53"/>
      <c r="E98" s="53"/>
      <c r="F98" s="38">
        <v>0</v>
      </c>
      <c r="G98" s="38">
        <v>0</v>
      </c>
      <c r="H98" s="12" t="s">
        <v>26</v>
      </c>
      <c r="I98" s="12"/>
    </row>
    <row r="99" spans="1:9" x14ac:dyDescent="0.25">
      <c r="A99" s="12"/>
      <c r="B99" s="12" t="s">
        <v>7</v>
      </c>
      <c r="C99" s="12"/>
      <c r="D99" s="53"/>
      <c r="E99" s="53"/>
      <c r="F99" s="38">
        <v>0</v>
      </c>
      <c r="G99" s="38">
        <v>0</v>
      </c>
      <c r="H99" s="12" t="s">
        <v>26</v>
      </c>
      <c r="I99" s="12"/>
    </row>
    <row r="100" spans="1:9" x14ac:dyDescent="0.25">
      <c r="A100" s="12"/>
      <c r="B100" s="12" t="s">
        <v>9</v>
      </c>
      <c r="C100" s="12"/>
      <c r="D100" s="53"/>
      <c r="E100" s="53"/>
      <c r="F100" s="132">
        <v>672.88599999999997</v>
      </c>
      <c r="G100" s="132">
        <v>672.88599999999997</v>
      </c>
      <c r="H100" s="12" t="s">
        <v>26</v>
      </c>
      <c r="I100" s="12"/>
    </row>
    <row r="101" spans="1:9" x14ac:dyDescent="0.25">
      <c r="A101" s="12"/>
      <c r="B101" s="12" t="s">
        <v>8</v>
      </c>
      <c r="C101" s="12"/>
      <c r="D101" s="53"/>
      <c r="E101" s="53"/>
      <c r="F101" s="38">
        <v>0</v>
      </c>
      <c r="G101" s="38">
        <v>0</v>
      </c>
      <c r="H101" s="12" t="s">
        <v>26</v>
      </c>
      <c r="I101" s="12"/>
    </row>
    <row r="102" spans="1:9" x14ac:dyDescent="0.25">
      <c r="A102" s="12"/>
      <c r="B102" s="52" t="s">
        <v>71</v>
      </c>
      <c r="C102" s="12"/>
      <c r="D102" s="53"/>
      <c r="E102" s="54"/>
      <c r="F102" s="12"/>
      <c r="G102" s="12"/>
      <c r="H102" s="12"/>
      <c r="I102" s="12"/>
    </row>
    <row r="103" spans="1:9" s="9" customFormat="1" ht="19.5" x14ac:dyDescent="0.25">
      <c r="A103" s="12"/>
      <c r="B103" s="137" t="s">
        <v>308</v>
      </c>
      <c r="C103" s="12"/>
      <c r="D103" s="53"/>
      <c r="E103" s="54"/>
      <c r="F103" s="12"/>
      <c r="G103" s="12"/>
      <c r="H103" s="12"/>
      <c r="I103" s="12"/>
    </row>
    <row r="104" spans="1:9" x14ac:dyDescent="0.25">
      <c r="A104" s="12"/>
      <c r="B104" s="12" t="s">
        <v>6</v>
      </c>
      <c r="C104" s="12"/>
      <c r="D104" s="53"/>
      <c r="E104" s="53"/>
      <c r="F104" s="38">
        <v>0</v>
      </c>
      <c r="G104" s="38">
        <v>0</v>
      </c>
      <c r="H104" s="12" t="s">
        <v>26</v>
      </c>
      <c r="I104" s="12"/>
    </row>
    <row r="105" spans="1:9" x14ac:dyDescent="0.25">
      <c r="A105" s="12"/>
      <c r="B105" s="12" t="s">
        <v>7</v>
      </c>
      <c r="C105" s="12"/>
      <c r="D105" s="53"/>
      <c r="E105" s="53"/>
      <c r="F105" s="38">
        <v>0</v>
      </c>
      <c r="G105" s="38">
        <v>0</v>
      </c>
      <c r="H105" s="12" t="s">
        <v>26</v>
      </c>
      <c r="I105" s="12"/>
    </row>
    <row r="106" spans="1:9" x14ac:dyDescent="0.25">
      <c r="A106" s="12"/>
      <c r="B106" s="12" t="s">
        <v>9</v>
      </c>
      <c r="C106" s="12"/>
      <c r="D106" s="53"/>
      <c r="E106" s="53"/>
      <c r="F106" s="12">
        <v>0</v>
      </c>
      <c r="G106" s="12">
        <v>0</v>
      </c>
      <c r="H106" s="12" t="s">
        <v>26</v>
      </c>
      <c r="I106" s="12"/>
    </row>
    <row r="107" spans="1:9" x14ac:dyDescent="0.25">
      <c r="A107" s="56"/>
      <c r="B107" s="12" t="s">
        <v>8</v>
      </c>
      <c r="C107" s="12"/>
      <c r="D107" s="53"/>
      <c r="E107" s="53"/>
      <c r="F107" s="38">
        <v>0</v>
      </c>
      <c r="G107" s="38">
        <v>0</v>
      </c>
      <c r="H107" s="12" t="s">
        <v>26</v>
      </c>
      <c r="I107" s="12"/>
    </row>
    <row r="108" spans="1:9" x14ac:dyDescent="0.25">
      <c r="A108" s="18"/>
      <c r="B108" s="52" t="s">
        <v>40</v>
      </c>
      <c r="C108" s="12"/>
      <c r="D108" s="53"/>
      <c r="E108" s="54"/>
      <c r="F108" s="77"/>
      <c r="G108" s="77"/>
      <c r="H108" s="12"/>
      <c r="I108" s="12"/>
    </row>
    <row r="109" spans="1:9" s="9" customFormat="1" ht="29.25" x14ac:dyDescent="0.25">
      <c r="A109" s="18"/>
      <c r="B109" s="137" t="s">
        <v>307</v>
      </c>
      <c r="C109" s="12"/>
      <c r="D109" s="53"/>
      <c r="E109" s="54"/>
      <c r="F109" s="132">
        <f>F112</f>
        <v>26.193999999999999</v>
      </c>
      <c r="G109" s="132">
        <f>G112</f>
        <v>26.193999999999999</v>
      </c>
      <c r="H109" s="12">
        <f>G109/F109*100</f>
        <v>100</v>
      </c>
      <c r="I109" s="12"/>
    </row>
    <row r="110" spans="1:9" x14ac:dyDescent="0.25">
      <c r="A110" s="12"/>
      <c r="B110" s="12" t="s">
        <v>6</v>
      </c>
      <c r="C110" s="12"/>
      <c r="D110" s="53"/>
      <c r="E110" s="53"/>
      <c r="F110" s="38">
        <v>0</v>
      </c>
      <c r="G110" s="38">
        <v>0</v>
      </c>
      <c r="H110" s="12" t="s">
        <v>26</v>
      </c>
      <c r="I110" s="12"/>
    </row>
    <row r="111" spans="1:9" x14ac:dyDescent="0.25">
      <c r="A111" s="12"/>
      <c r="B111" s="12" t="s">
        <v>7</v>
      </c>
      <c r="C111" s="12"/>
      <c r="D111" s="53"/>
      <c r="E111" s="53"/>
      <c r="F111" s="38">
        <v>0</v>
      </c>
      <c r="G111" s="38">
        <v>0</v>
      </c>
      <c r="H111" s="12" t="s">
        <v>26</v>
      </c>
      <c r="I111" s="12"/>
    </row>
    <row r="112" spans="1:9" x14ac:dyDescent="0.25">
      <c r="A112" s="12"/>
      <c r="B112" s="12" t="s">
        <v>9</v>
      </c>
      <c r="C112" s="12"/>
      <c r="D112" s="53"/>
      <c r="E112" s="53"/>
      <c r="F112" s="132">
        <v>26.193999999999999</v>
      </c>
      <c r="G112" s="132">
        <v>26.193999999999999</v>
      </c>
      <c r="H112" s="12">
        <v>100</v>
      </c>
      <c r="I112" s="12"/>
    </row>
    <row r="113" spans="1:9" x14ac:dyDescent="0.25">
      <c r="A113" s="12"/>
      <c r="B113" s="12" t="s">
        <v>8</v>
      </c>
      <c r="C113" s="12"/>
      <c r="D113" s="53"/>
      <c r="E113" s="53"/>
      <c r="F113" s="38">
        <v>0</v>
      </c>
      <c r="G113" s="38">
        <v>0</v>
      </c>
      <c r="H113" s="12" t="s">
        <v>26</v>
      </c>
      <c r="I113" s="12"/>
    </row>
    <row r="114" spans="1:9" x14ac:dyDescent="0.25">
      <c r="A114" s="12"/>
      <c r="B114" s="52" t="s">
        <v>41</v>
      </c>
      <c r="C114" s="12"/>
      <c r="D114" s="53"/>
      <c r="E114" s="54"/>
      <c r="F114" s="12"/>
      <c r="G114" s="12"/>
      <c r="H114" s="12"/>
      <c r="I114" s="12"/>
    </row>
    <row r="115" spans="1:9" s="9" customFormat="1" x14ac:dyDescent="0.25">
      <c r="A115" s="12"/>
      <c r="B115" s="137" t="s">
        <v>306</v>
      </c>
      <c r="C115" s="12"/>
      <c r="D115" s="53"/>
      <c r="E115" s="54"/>
      <c r="F115" s="12"/>
      <c r="G115" s="12"/>
      <c r="H115" s="12"/>
      <c r="I115" s="12"/>
    </row>
    <row r="116" spans="1:9" x14ac:dyDescent="0.25">
      <c r="A116" s="12"/>
      <c r="B116" s="12" t="s">
        <v>6</v>
      </c>
      <c r="C116" s="12"/>
      <c r="D116" s="53"/>
      <c r="E116" s="53"/>
      <c r="F116" s="38">
        <v>0</v>
      </c>
      <c r="G116" s="38">
        <v>0</v>
      </c>
      <c r="H116" s="12" t="s">
        <v>26</v>
      </c>
      <c r="I116" s="12"/>
    </row>
    <row r="117" spans="1:9" x14ac:dyDescent="0.25">
      <c r="A117" s="12"/>
      <c r="B117" s="12" t="s">
        <v>7</v>
      </c>
      <c r="C117" s="12"/>
      <c r="D117" s="53"/>
      <c r="E117" s="53"/>
      <c r="F117" s="38">
        <v>0</v>
      </c>
      <c r="G117" s="38">
        <v>0</v>
      </c>
      <c r="H117" s="12" t="s">
        <v>26</v>
      </c>
      <c r="I117" s="12"/>
    </row>
    <row r="118" spans="1:9" x14ac:dyDescent="0.25">
      <c r="A118" s="12"/>
      <c r="B118" s="12" t="s">
        <v>9</v>
      </c>
      <c r="C118" s="12"/>
      <c r="D118" s="53"/>
      <c r="E118" s="53"/>
      <c r="F118" s="38">
        <v>0</v>
      </c>
      <c r="G118" s="38">
        <v>0</v>
      </c>
      <c r="H118" s="12" t="s">
        <v>26</v>
      </c>
      <c r="I118" s="12"/>
    </row>
    <row r="119" spans="1:9" x14ac:dyDescent="0.25">
      <c r="A119" s="12"/>
      <c r="B119" s="12" t="s">
        <v>8</v>
      </c>
      <c r="C119" s="12"/>
      <c r="D119" s="53"/>
      <c r="E119" s="53"/>
      <c r="F119" s="38">
        <v>0</v>
      </c>
      <c r="G119" s="38">
        <v>0</v>
      </c>
      <c r="H119" s="12" t="s">
        <v>26</v>
      </c>
      <c r="I119" s="12"/>
    </row>
    <row r="120" spans="1:9" x14ac:dyDescent="0.25">
      <c r="A120" s="12"/>
      <c r="B120" s="52" t="s">
        <v>42</v>
      </c>
      <c r="C120" s="12"/>
      <c r="D120" s="53"/>
      <c r="E120" s="54"/>
      <c r="F120" s="12"/>
      <c r="G120" s="12"/>
      <c r="H120" s="12"/>
      <c r="I120" s="12"/>
    </row>
    <row r="121" spans="1:9" s="9" customFormat="1" ht="19.5" x14ac:dyDescent="0.25">
      <c r="A121" s="12"/>
      <c r="B121" s="137" t="s">
        <v>305</v>
      </c>
      <c r="C121" s="12"/>
      <c r="D121" s="53"/>
      <c r="E121" s="54"/>
      <c r="F121" s="12"/>
      <c r="G121" s="12"/>
      <c r="H121" s="12"/>
      <c r="I121" s="12"/>
    </row>
    <row r="122" spans="1:9" x14ac:dyDescent="0.25">
      <c r="A122" s="12"/>
      <c r="B122" s="12" t="s">
        <v>6</v>
      </c>
      <c r="C122" s="12"/>
      <c r="D122" s="53"/>
      <c r="E122" s="53"/>
      <c r="F122" s="38">
        <v>0</v>
      </c>
      <c r="G122" s="38">
        <v>0</v>
      </c>
      <c r="H122" s="12" t="s">
        <v>26</v>
      </c>
      <c r="I122" s="12"/>
    </row>
    <row r="123" spans="1:9" x14ac:dyDescent="0.25">
      <c r="A123" s="12"/>
      <c r="B123" s="12" t="s">
        <v>7</v>
      </c>
      <c r="C123" s="12"/>
      <c r="D123" s="53"/>
      <c r="E123" s="53"/>
      <c r="F123" s="38">
        <v>0</v>
      </c>
      <c r="G123" s="38">
        <v>0</v>
      </c>
      <c r="H123" s="12" t="s">
        <v>26</v>
      </c>
      <c r="I123" s="12"/>
    </row>
    <row r="124" spans="1:9" x14ac:dyDescent="0.25">
      <c r="A124" s="12"/>
      <c r="B124" s="12" t="s">
        <v>9</v>
      </c>
      <c r="C124" s="12"/>
      <c r="D124" s="53"/>
      <c r="E124" s="53"/>
      <c r="F124" s="38">
        <v>0</v>
      </c>
      <c r="G124" s="38">
        <v>0</v>
      </c>
      <c r="H124" s="12" t="s">
        <v>26</v>
      </c>
      <c r="I124" s="12"/>
    </row>
    <row r="125" spans="1:9" x14ac:dyDescent="0.25">
      <c r="A125" s="12"/>
      <c r="B125" s="12" t="s">
        <v>8</v>
      </c>
      <c r="C125" s="12"/>
      <c r="D125" s="53"/>
      <c r="E125" s="53"/>
      <c r="F125" s="38">
        <v>0</v>
      </c>
      <c r="G125" s="38">
        <v>0</v>
      </c>
      <c r="H125" s="12" t="s">
        <v>26</v>
      </c>
      <c r="I125" s="12"/>
    </row>
    <row r="126" spans="1:9" x14ac:dyDescent="0.25">
      <c r="A126" s="12"/>
      <c r="B126" s="52" t="s">
        <v>31</v>
      </c>
      <c r="C126" s="12"/>
      <c r="D126" s="53"/>
      <c r="E126" s="54"/>
      <c r="F126" s="12"/>
      <c r="G126" s="12"/>
      <c r="H126" s="12"/>
      <c r="I126" s="12"/>
    </row>
    <row r="127" spans="1:9" s="9" customFormat="1" ht="19.5" x14ac:dyDescent="0.25">
      <c r="A127" s="12"/>
      <c r="B127" s="137" t="s">
        <v>304</v>
      </c>
      <c r="C127" s="12"/>
      <c r="D127" s="53"/>
      <c r="E127" s="54"/>
      <c r="F127" s="12"/>
      <c r="G127" s="12"/>
      <c r="H127" s="12"/>
      <c r="I127" s="12"/>
    </row>
    <row r="128" spans="1:9" x14ac:dyDescent="0.25">
      <c r="A128" s="12"/>
      <c r="B128" s="12" t="s">
        <v>6</v>
      </c>
      <c r="C128" s="12"/>
      <c r="D128" s="53"/>
      <c r="E128" s="53"/>
      <c r="F128" s="38">
        <v>0</v>
      </c>
      <c r="G128" s="38">
        <v>0</v>
      </c>
      <c r="H128" s="12" t="s">
        <v>26</v>
      </c>
      <c r="I128" s="12"/>
    </row>
    <row r="129" spans="1:9" x14ac:dyDescent="0.25">
      <c r="A129" s="12"/>
      <c r="B129" s="12" t="s">
        <v>7</v>
      </c>
      <c r="C129" s="12"/>
      <c r="D129" s="53"/>
      <c r="E129" s="53"/>
      <c r="F129" s="38">
        <v>0</v>
      </c>
      <c r="G129" s="38">
        <v>0</v>
      </c>
      <c r="H129" s="12" t="s">
        <v>26</v>
      </c>
      <c r="I129" s="12"/>
    </row>
    <row r="130" spans="1:9" x14ac:dyDescent="0.25">
      <c r="A130" s="12"/>
      <c r="B130" s="12" t="s">
        <v>9</v>
      </c>
      <c r="C130" s="12"/>
      <c r="D130" s="53"/>
      <c r="E130" s="53"/>
      <c r="F130" s="38">
        <v>0</v>
      </c>
      <c r="G130" s="38">
        <v>0</v>
      </c>
      <c r="H130" s="12" t="s">
        <v>26</v>
      </c>
      <c r="I130" s="12"/>
    </row>
    <row r="131" spans="1:9" x14ac:dyDescent="0.25">
      <c r="A131" s="12"/>
      <c r="B131" s="12" t="s">
        <v>8</v>
      </c>
      <c r="C131" s="12"/>
      <c r="D131" s="53"/>
      <c r="E131" s="53"/>
      <c r="F131" s="38">
        <v>0</v>
      </c>
      <c r="G131" s="38">
        <v>0</v>
      </c>
      <c r="H131" s="12" t="s">
        <v>26</v>
      </c>
      <c r="I131" s="12"/>
    </row>
    <row r="132" spans="1:9" x14ac:dyDescent="0.25">
      <c r="A132" s="12"/>
      <c r="B132" s="52" t="s">
        <v>34</v>
      </c>
      <c r="C132" s="12"/>
      <c r="D132" s="53"/>
      <c r="E132" s="54"/>
      <c r="F132" s="12"/>
      <c r="G132" s="12"/>
      <c r="H132" s="12"/>
      <c r="I132" s="12"/>
    </row>
    <row r="133" spans="1:9" s="9" customFormat="1" ht="29.25" x14ac:dyDescent="0.25">
      <c r="A133" s="12"/>
      <c r="B133" s="137" t="s">
        <v>303</v>
      </c>
      <c r="C133" s="12"/>
      <c r="D133" s="53"/>
      <c r="E133" s="54"/>
      <c r="F133" s="12"/>
      <c r="G133" s="12"/>
      <c r="H133" s="12"/>
      <c r="I133" s="12"/>
    </row>
    <row r="134" spans="1:9" x14ac:dyDescent="0.25">
      <c r="A134" s="12"/>
      <c r="B134" s="12" t="s">
        <v>6</v>
      </c>
      <c r="C134" s="12"/>
      <c r="D134" s="53"/>
      <c r="E134" s="53"/>
      <c r="F134" s="38">
        <v>0</v>
      </c>
      <c r="G134" s="38">
        <v>0</v>
      </c>
      <c r="H134" s="12" t="s">
        <v>26</v>
      </c>
      <c r="I134" s="12"/>
    </row>
    <row r="135" spans="1:9" x14ac:dyDescent="0.25">
      <c r="A135" s="12"/>
      <c r="B135" s="12" t="s">
        <v>7</v>
      </c>
      <c r="C135" s="12"/>
      <c r="D135" s="53"/>
      <c r="E135" s="53"/>
      <c r="F135" s="38">
        <v>0</v>
      </c>
      <c r="G135" s="38">
        <v>0</v>
      </c>
      <c r="H135" s="12" t="s">
        <v>26</v>
      </c>
      <c r="I135" s="12"/>
    </row>
    <row r="136" spans="1:9" x14ac:dyDescent="0.25">
      <c r="A136" s="12"/>
      <c r="B136" s="12" t="s">
        <v>9</v>
      </c>
      <c r="C136" s="12"/>
      <c r="D136" s="53"/>
      <c r="E136" s="53"/>
      <c r="F136" s="38">
        <v>0</v>
      </c>
      <c r="G136" s="38">
        <v>0</v>
      </c>
      <c r="H136" s="12" t="s">
        <v>26</v>
      </c>
      <c r="I136" s="12"/>
    </row>
    <row r="137" spans="1:9" x14ac:dyDescent="0.25">
      <c r="A137" s="12"/>
      <c r="B137" s="12" t="s">
        <v>8</v>
      </c>
      <c r="C137" s="12"/>
      <c r="D137" s="53"/>
      <c r="E137" s="53"/>
      <c r="F137" s="38">
        <v>0</v>
      </c>
      <c r="G137" s="38">
        <v>0</v>
      </c>
      <c r="H137" s="12" t="s">
        <v>26</v>
      </c>
      <c r="I137" s="12"/>
    </row>
    <row r="138" spans="1:9" x14ac:dyDescent="0.25">
      <c r="A138" s="18"/>
      <c r="B138" s="55" t="s">
        <v>72</v>
      </c>
      <c r="C138" s="12"/>
      <c r="D138" s="15"/>
      <c r="E138" s="15"/>
      <c r="F138" s="15"/>
      <c r="G138" s="15"/>
      <c r="H138" s="41"/>
      <c r="I138" s="12"/>
    </row>
    <row r="139" spans="1:9" ht="19.5" x14ac:dyDescent="0.25">
      <c r="A139" s="12"/>
      <c r="B139" s="98" t="s">
        <v>200</v>
      </c>
      <c r="C139" s="12"/>
      <c r="D139" s="53"/>
      <c r="E139" s="54"/>
      <c r="F139" s="132">
        <f>F142</f>
        <v>2888.7179999999998</v>
      </c>
      <c r="G139" s="12">
        <f>G142</f>
        <v>2888.7179999999998</v>
      </c>
      <c r="H139" s="12">
        <v>100</v>
      </c>
      <c r="I139" s="12"/>
    </row>
    <row r="140" spans="1:9" x14ac:dyDescent="0.25">
      <c r="A140" s="12"/>
      <c r="B140" s="12" t="s">
        <v>6</v>
      </c>
      <c r="C140" s="12"/>
      <c r="D140" s="53"/>
      <c r="E140" s="53"/>
      <c r="F140" s="38">
        <v>0</v>
      </c>
      <c r="G140" s="38">
        <v>0</v>
      </c>
      <c r="H140" s="12" t="s">
        <v>26</v>
      </c>
      <c r="I140" s="12"/>
    </row>
    <row r="141" spans="1:9" x14ac:dyDescent="0.25">
      <c r="A141" s="12"/>
      <c r="B141" s="12" t="s">
        <v>7</v>
      </c>
      <c r="C141" s="12"/>
      <c r="D141" s="53"/>
      <c r="E141" s="53"/>
      <c r="F141" s="38">
        <v>0</v>
      </c>
      <c r="G141" s="38">
        <v>0</v>
      </c>
      <c r="H141" s="12" t="s">
        <v>26</v>
      </c>
      <c r="I141" s="12"/>
    </row>
    <row r="142" spans="1:9" x14ac:dyDescent="0.25">
      <c r="A142" s="12"/>
      <c r="B142" s="12" t="s">
        <v>9</v>
      </c>
      <c r="C142" s="12"/>
      <c r="D142" s="53"/>
      <c r="E142" s="53"/>
      <c r="F142" s="132">
        <f>F145</f>
        <v>2888.7179999999998</v>
      </c>
      <c r="G142" s="132">
        <f>G145</f>
        <v>2888.7179999999998</v>
      </c>
      <c r="H142" s="12">
        <v>100</v>
      </c>
      <c r="I142" s="12"/>
    </row>
    <row r="143" spans="1:9" x14ac:dyDescent="0.25">
      <c r="A143" s="12"/>
      <c r="B143" s="12" t="s">
        <v>8</v>
      </c>
      <c r="C143" s="12"/>
      <c r="D143" s="53"/>
      <c r="E143" s="53"/>
      <c r="F143" s="38">
        <v>0</v>
      </c>
      <c r="G143" s="38">
        <v>0</v>
      </c>
      <c r="H143" s="12" t="s">
        <v>26</v>
      </c>
      <c r="I143" s="12"/>
    </row>
    <row r="144" spans="1:9" x14ac:dyDescent="0.25">
      <c r="A144" s="12"/>
      <c r="B144" s="52" t="s">
        <v>21</v>
      </c>
      <c r="C144" s="12"/>
      <c r="D144" s="53"/>
      <c r="E144" s="54"/>
      <c r="F144" s="12"/>
      <c r="G144" s="12"/>
      <c r="H144" s="12"/>
      <c r="I144" s="12"/>
    </row>
    <row r="145" spans="1:9" s="9" customFormat="1" ht="19.5" x14ac:dyDescent="0.25">
      <c r="A145" s="12"/>
      <c r="B145" s="137" t="s">
        <v>320</v>
      </c>
      <c r="C145" s="12"/>
      <c r="D145" s="53"/>
      <c r="E145" s="54"/>
      <c r="F145" s="132">
        <f>F148</f>
        <v>2888.7179999999998</v>
      </c>
      <c r="G145" s="132">
        <f>G148</f>
        <v>2888.7179999999998</v>
      </c>
      <c r="H145" s="12">
        <f>G145/F145*100</f>
        <v>100</v>
      </c>
      <c r="I145" s="12"/>
    </row>
    <row r="146" spans="1:9" x14ac:dyDescent="0.25">
      <c r="A146" s="12"/>
      <c r="B146" s="12" t="s">
        <v>6</v>
      </c>
      <c r="C146" s="12"/>
      <c r="D146" s="53"/>
      <c r="E146" s="53"/>
      <c r="F146" s="38">
        <v>0</v>
      </c>
      <c r="G146" s="38">
        <v>0</v>
      </c>
      <c r="H146" s="12" t="s">
        <v>26</v>
      </c>
      <c r="I146" s="12"/>
    </row>
    <row r="147" spans="1:9" x14ac:dyDescent="0.25">
      <c r="A147" s="12"/>
      <c r="B147" s="12" t="s">
        <v>7</v>
      </c>
      <c r="C147" s="12"/>
      <c r="D147" s="53"/>
      <c r="E147" s="53"/>
      <c r="F147" s="38">
        <v>0</v>
      </c>
      <c r="G147" s="38">
        <v>0</v>
      </c>
      <c r="H147" s="12" t="s">
        <v>26</v>
      </c>
      <c r="I147" s="12"/>
    </row>
    <row r="148" spans="1:9" x14ac:dyDescent="0.25">
      <c r="A148" s="12"/>
      <c r="B148" s="12" t="s">
        <v>9</v>
      </c>
      <c r="C148" s="12"/>
      <c r="D148" s="53"/>
      <c r="E148" s="53"/>
      <c r="F148" s="12">
        <v>2888.7179999999998</v>
      </c>
      <c r="G148" s="12">
        <v>2888.7179999999998</v>
      </c>
      <c r="H148" s="12">
        <v>100</v>
      </c>
      <c r="I148" s="12"/>
    </row>
    <row r="149" spans="1:9" x14ac:dyDescent="0.25">
      <c r="A149" s="12"/>
      <c r="B149" s="12" t="s">
        <v>8</v>
      </c>
      <c r="C149" s="12"/>
      <c r="D149" s="53"/>
      <c r="E149" s="53"/>
      <c r="F149" s="38">
        <v>0</v>
      </c>
      <c r="G149" s="38">
        <v>0</v>
      </c>
      <c r="H149" s="12" t="s">
        <v>26</v>
      </c>
      <c r="I149" s="12"/>
    </row>
    <row r="150" spans="1:9" ht="19.5" x14ac:dyDescent="0.25">
      <c r="A150" s="110" t="s">
        <v>58</v>
      </c>
      <c r="B150" s="124" t="s">
        <v>325</v>
      </c>
      <c r="C150" s="110" t="s">
        <v>284</v>
      </c>
      <c r="D150" s="124"/>
      <c r="E150" s="124"/>
      <c r="F150" s="115">
        <f>F151+F152+F153</f>
        <v>45571.100000000006</v>
      </c>
      <c r="G150" s="115">
        <f>G151+G152+G153</f>
        <v>45015.858669999994</v>
      </c>
      <c r="H150" s="115">
        <f>G150/F150*100</f>
        <v>98.781593312428257</v>
      </c>
      <c r="I150" s="115"/>
    </row>
    <row r="151" spans="1:9" x14ac:dyDescent="0.25">
      <c r="A151" s="12"/>
      <c r="B151" s="12" t="s">
        <v>6</v>
      </c>
      <c r="C151" s="12"/>
      <c r="D151" s="12"/>
      <c r="E151" s="12"/>
      <c r="F151" s="38">
        <f t="shared" ref="F151:G153" si="3">F157+F241</f>
        <v>278.60000000000002</v>
      </c>
      <c r="G151" s="38">
        <f t="shared" si="3"/>
        <v>278.60842000000002</v>
      </c>
      <c r="H151" s="12">
        <v>100</v>
      </c>
      <c r="I151" s="12"/>
    </row>
    <row r="152" spans="1:9" x14ac:dyDescent="0.25">
      <c r="A152" s="12"/>
      <c r="B152" s="12" t="s">
        <v>7</v>
      </c>
      <c r="C152" s="12"/>
      <c r="D152" s="12"/>
      <c r="E152" s="12"/>
      <c r="F152" s="38">
        <f t="shared" si="3"/>
        <v>7764.9</v>
      </c>
      <c r="G152" s="38">
        <f t="shared" si="3"/>
        <v>7764.8502499999995</v>
      </c>
      <c r="H152" s="12">
        <v>100</v>
      </c>
      <c r="I152" s="12"/>
    </row>
    <row r="153" spans="1:9" x14ac:dyDescent="0.25">
      <c r="A153" s="12"/>
      <c r="B153" s="12" t="s">
        <v>9</v>
      </c>
      <c r="C153" s="12"/>
      <c r="D153" s="12"/>
      <c r="E153" s="12"/>
      <c r="F153" s="38">
        <f t="shared" si="3"/>
        <v>37527.600000000006</v>
      </c>
      <c r="G153" s="31">
        <f>G159+G243</f>
        <v>36972.399999999994</v>
      </c>
      <c r="H153" s="31">
        <f>G153/F153*100</f>
        <v>98.520555537790827</v>
      </c>
      <c r="I153" s="18"/>
    </row>
    <row r="154" spans="1:9" x14ac:dyDescent="0.25">
      <c r="A154" s="12"/>
      <c r="B154" s="12" t="s">
        <v>8</v>
      </c>
      <c r="C154" s="12"/>
      <c r="D154" s="12"/>
      <c r="E154" s="12"/>
      <c r="F154" s="38">
        <v>0</v>
      </c>
      <c r="G154" s="38">
        <v>0</v>
      </c>
      <c r="H154" s="12" t="s">
        <v>26</v>
      </c>
      <c r="I154" s="12"/>
    </row>
    <row r="155" spans="1:9" x14ac:dyDescent="0.25">
      <c r="A155" s="12"/>
      <c r="B155" s="52" t="s">
        <v>77</v>
      </c>
      <c r="C155" s="12"/>
      <c r="D155" s="12"/>
      <c r="E155" s="12"/>
      <c r="F155" s="38"/>
      <c r="G155" s="38"/>
      <c r="H155" s="12"/>
      <c r="I155" s="12"/>
    </row>
    <row r="156" spans="1:9" ht="22.5" customHeight="1" x14ac:dyDescent="0.25">
      <c r="A156" s="12"/>
      <c r="B156" s="28" t="s">
        <v>78</v>
      </c>
      <c r="C156" s="12"/>
      <c r="D156" s="12"/>
      <c r="E156" s="12"/>
      <c r="F156" s="38">
        <f>F157+F158+F159+F160</f>
        <v>27263.9</v>
      </c>
      <c r="G156" s="31">
        <f>G157+G158+G159+G160</f>
        <v>27221.588219999998</v>
      </c>
      <c r="H156" s="31">
        <f>G156/F156*100</f>
        <v>99.844806575728327</v>
      </c>
      <c r="I156" s="136" t="s">
        <v>338</v>
      </c>
    </row>
    <row r="157" spans="1:9" x14ac:dyDescent="0.25">
      <c r="A157" s="12"/>
      <c r="B157" s="12" t="s">
        <v>6</v>
      </c>
      <c r="C157" s="12"/>
      <c r="D157" s="12"/>
      <c r="E157" s="12"/>
      <c r="F157" s="38">
        <f t="shared" ref="F157:G159" si="4">F163+F169+F175+F181+F187+F193+F199+F205+F211+F217+F223+F229+F235</f>
        <v>278.60000000000002</v>
      </c>
      <c r="G157" s="38">
        <f t="shared" si="4"/>
        <v>278.60842000000002</v>
      </c>
      <c r="H157" s="12">
        <v>100</v>
      </c>
      <c r="I157" s="31"/>
    </row>
    <row r="158" spans="1:9" x14ac:dyDescent="0.25">
      <c r="A158" s="12"/>
      <c r="B158" s="12" t="s">
        <v>7</v>
      </c>
      <c r="C158" s="12"/>
      <c r="D158" s="12"/>
      <c r="E158" s="12"/>
      <c r="F158" s="38">
        <f t="shared" si="4"/>
        <v>6283.4</v>
      </c>
      <c r="G158" s="38">
        <f t="shared" si="4"/>
        <v>6283.3797999999997</v>
      </c>
      <c r="H158" s="12">
        <v>100</v>
      </c>
      <c r="I158" s="31"/>
    </row>
    <row r="159" spans="1:9" x14ac:dyDescent="0.25">
      <c r="A159" s="12"/>
      <c r="B159" s="12" t="s">
        <v>9</v>
      </c>
      <c r="C159" s="12"/>
      <c r="D159" s="12"/>
      <c r="E159" s="12"/>
      <c r="F159" s="38">
        <f t="shared" si="4"/>
        <v>20701.900000000001</v>
      </c>
      <c r="G159" s="31">
        <f>G165+G171+G177+G183+G189+G195+G201+G207+G213+G219+G225+G231+G237</f>
        <v>20659.599999999999</v>
      </c>
      <c r="H159" s="31">
        <f>G159/F159*100</f>
        <v>99.795670928755314</v>
      </c>
      <c r="I159" s="31"/>
    </row>
    <row r="160" spans="1:9" x14ac:dyDescent="0.25">
      <c r="A160" s="12"/>
      <c r="B160" s="12" t="s">
        <v>8</v>
      </c>
      <c r="C160" s="12"/>
      <c r="D160" s="12"/>
      <c r="E160" s="12"/>
      <c r="F160" s="38">
        <v>0</v>
      </c>
      <c r="G160" s="38">
        <v>0</v>
      </c>
      <c r="H160" s="12" t="s">
        <v>26</v>
      </c>
      <c r="I160" s="12"/>
    </row>
    <row r="161" spans="1:9" x14ac:dyDescent="0.25">
      <c r="A161" s="12"/>
      <c r="B161" s="52" t="s">
        <v>99</v>
      </c>
      <c r="C161" s="12"/>
      <c r="D161" s="12"/>
      <c r="E161" s="12"/>
      <c r="F161" s="38"/>
      <c r="G161" s="38"/>
      <c r="H161" s="12"/>
      <c r="I161" s="12"/>
    </row>
    <row r="162" spans="1:9" x14ac:dyDescent="0.25">
      <c r="A162" s="12"/>
      <c r="B162" s="28" t="s">
        <v>201</v>
      </c>
      <c r="C162" s="12"/>
      <c r="D162" s="53" t="s">
        <v>36</v>
      </c>
      <c r="E162" s="53" t="s">
        <v>79</v>
      </c>
      <c r="F162" s="38">
        <f>F165+F164</f>
        <v>11929.1</v>
      </c>
      <c r="G162" s="31">
        <f>G165+G164</f>
        <v>11886.8</v>
      </c>
      <c r="H162" s="31">
        <f>G162/F162*100</f>
        <v>99.645404934152609</v>
      </c>
      <c r="I162" s="18"/>
    </row>
    <row r="163" spans="1:9" x14ac:dyDescent="0.25">
      <c r="A163" s="12"/>
      <c r="B163" s="12" t="s">
        <v>6</v>
      </c>
      <c r="C163" s="12"/>
      <c r="D163" s="12"/>
      <c r="E163" s="12"/>
      <c r="F163" s="38">
        <v>0</v>
      </c>
      <c r="G163" s="38">
        <v>0</v>
      </c>
      <c r="H163" s="12" t="s">
        <v>26</v>
      </c>
      <c r="I163" s="12"/>
    </row>
    <row r="164" spans="1:9" x14ac:dyDescent="0.25">
      <c r="A164" s="12"/>
      <c r="B164" s="12" t="s">
        <v>7</v>
      </c>
      <c r="C164" s="12"/>
      <c r="D164" s="12"/>
      <c r="E164" s="12"/>
      <c r="F164" s="38">
        <v>708.4</v>
      </c>
      <c r="G164" s="38">
        <v>708.4</v>
      </c>
      <c r="H164" s="12">
        <v>100</v>
      </c>
      <c r="I164" s="12"/>
    </row>
    <row r="165" spans="1:9" x14ac:dyDescent="0.25">
      <c r="A165" s="12"/>
      <c r="B165" s="12" t="s">
        <v>9</v>
      </c>
      <c r="C165" s="12"/>
      <c r="D165" s="12"/>
      <c r="E165" s="12"/>
      <c r="F165" s="38">
        <v>11220.7</v>
      </c>
      <c r="G165" s="31">
        <v>11178.4</v>
      </c>
      <c r="H165" s="31">
        <f>G165/F165*100</f>
        <v>99.623018171771804</v>
      </c>
      <c r="I165" s="18"/>
    </row>
    <row r="166" spans="1:9" x14ac:dyDescent="0.25">
      <c r="A166" s="12"/>
      <c r="B166" s="12" t="s">
        <v>8</v>
      </c>
      <c r="C166" s="12"/>
      <c r="D166" s="12"/>
      <c r="E166" s="12"/>
      <c r="F166" s="38">
        <v>0</v>
      </c>
      <c r="G166" s="38">
        <v>0</v>
      </c>
      <c r="H166" s="12" t="s">
        <v>26</v>
      </c>
      <c r="I166" s="12"/>
    </row>
    <row r="167" spans="1:9" x14ac:dyDescent="0.25">
      <c r="A167" s="12"/>
      <c r="B167" s="52" t="s">
        <v>80</v>
      </c>
      <c r="C167" s="12"/>
      <c r="D167" s="12"/>
      <c r="E167" s="12"/>
      <c r="F167" s="38"/>
      <c r="G167" s="38"/>
      <c r="H167" s="12"/>
      <c r="I167" s="12"/>
    </row>
    <row r="168" spans="1:9" ht="19.5" x14ac:dyDescent="0.25">
      <c r="A168" s="12"/>
      <c r="B168" s="28" t="s">
        <v>202</v>
      </c>
      <c r="C168" s="12"/>
      <c r="D168" s="53" t="s">
        <v>36</v>
      </c>
      <c r="E168" s="53" t="s">
        <v>79</v>
      </c>
      <c r="F168" s="38">
        <f>F169+F170+F171</f>
        <v>5324.9</v>
      </c>
      <c r="G168" s="38">
        <f>G169+G170+G171</f>
        <v>5324.8636900000001</v>
      </c>
      <c r="H168" s="12">
        <v>100</v>
      </c>
      <c r="I168" s="12"/>
    </row>
    <row r="169" spans="1:9" x14ac:dyDescent="0.25">
      <c r="A169" s="12"/>
      <c r="B169" s="12" t="s">
        <v>6</v>
      </c>
      <c r="C169" s="12"/>
      <c r="D169" s="12"/>
      <c r="E169" s="12"/>
      <c r="F169" s="38">
        <v>278.60000000000002</v>
      </c>
      <c r="G169" s="38">
        <v>278.60842000000002</v>
      </c>
      <c r="H169" s="12">
        <v>100</v>
      </c>
      <c r="I169" s="12"/>
    </row>
    <row r="170" spans="1:9" x14ac:dyDescent="0.25">
      <c r="A170" s="12"/>
      <c r="B170" s="12" t="s">
        <v>7</v>
      </c>
      <c r="C170" s="12"/>
      <c r="D170" s="12"/>
      <c r="E170" s="12"/>
      <c r="F170" s="38">
        <v>5045.3999999999996</v>
      </c>
      <c r="G170" s="38">
        <v>5045.35527</v>
      </c>
      <c r="H170" s="12">
        <v>100</v>
      </c>
      <c r="I170" s="12"/>
    </row>
    <row r="171" spans="1:9" x14ac:dyDescent="0.25">
      <c r="A171" s="12"/>
      <c r="B171" s="12" t="s">
        <v>81</v>
      </c>
      <c r="C171" s="12"/>
      <c r="D171" s="12"/>
      <c r="E171" s="12"/>
      <c r="F171" s="38">
        <v>0.9</v>
      </c>
      <c r="G171" s="38">
        <v>0.9</v>
      </c>
      <c r="H171" s="12">
        <v>100</v>
      </c>
      <c r="I171" s="12"/>
    </row>
    <row r="172" spans="1:9" x14ac:dyDescent="0.25">
      <c r="A172" s="12"/>
      <c r="B172" s="12" t="s">
        <v>8</v>
      </c>
      <c r="C172" s="12"/>
      <c r="D172" s="12"/>
      <c r="E172" s="12"/>
      <c r="F172" s="38">
        <v>0</v>
      </c>
      <c r="G172" s="38">
        <v>0</v>
      </c>
      <c r="H172" s="12" t="s">
        <v>26</v>
      </c>
      <c r="I172" s="12"/>
    </row>
    <row r="173" spans="1:9" x14ac:dyDescent="0.25">
      <c r="A173" s="12"/>
      <c r="B173" s="52" t="s">
        <v>82</v>
      </c>
      <c r="C173" s="12"/>
      <c r="D173" s="12"/>
      <c r="E173" s="12"/>
      <c r="F173" s="38"/>
      <c r="G173" s="38"/>
      <c r="H173" s="12"/>
      <c r="I173" s="12"/>
    </row>
    <row r="174" spans="1:9" x14ac:dyDescent="0.25">
      <c r="A174" s="12"/>
      <c r="B174" s="28" t="s">
        <v>203</v>
      </c>
      <c r="C174" s="12"/>
      <c r="D174" s="12"/>
      <c r="E174" s="12"/>
      <c r="F174" s="38">
        <v>0</v>
      </c>
      <c r="G174" s="38">
        <v>0</v>
      </c>
      <c r="H174" s="12" t="s">
        <v>26</v>
      </c>
      <c r="I174" s="12"/>
    </row>
    <row r="175" spans="1:9" x14ac:dyDescent="0.25">
      <c r="A175" s="12"/>
      <c r="B175" s="12" t="s">
        <v>6</v>
      </c>
      <c r="C175" s="12"/>
      <c r="D175" s="12"/>
      <c r="E175" s="12"/>
      <c r="F175" s="38">
        <v>0</v>
      </c>
      <c r="G175" s="38">
        <v>0</v>
      </c>
      <c r="H175" s="12" t="s">
        <v>26</v>
      </c>
      <c r="I175" s="12"/>
    </row>
    <row r="176" spans="1:9" x14ac:dyDescent="0.25">
      <c r="A176" s="12"/>
      <c r="B176" s="12" t="s">
        <v>7</v>
      </c>
      <c r="C176" s="12"/>
      <c r="D176" s="12"/>
      <c r="E176" s="12"/>
      <c r="F176" s="38">
        <v>0</v>
      </c>
      <c r="G176" s="38">
        <v>0</v>
      </c>
      <c r="H176" s="12" t="s">
        <v>26</v>
      </c>
      <c r="I176" s="12"/>
    </row>
    <row r="177" spans="1:9" x14ac:dyDescent="0.25">
      <c r="A177" s="12"/>
      <c r="B177" s="12" t="s">
        <v>81</v>
      </c>
      <c r="C177" s="12"/>
      <c r="D177" s="12"/>
      <c r="E177" s="12"/>
      <c r="F177" s="38">
        <v>0</v>
      </c>
      <c r="G177" s="38">
        <v>0</v>
      </c>
      <c r="H177" s="12" t="s">
        <v>26</v>
      </c>
      <c r="I177" s="12"/>
    </row>
    <row r="178" spans="1:9" x14ac:dyDescent="0.25">
      <c r="A178" s="12"/>
      <c r="B178" s="12" t="s">
        <v>8</v>
      </c>
      <c r="C178" s="12"/>
      <c r="D178" s="12"/>
      <c r="E178" s="12"/>
      <c r="F178" s="38">
        <v>0</v>
      </c>
      <c r="G178" s="38">
        <v>0</v>
      </c>
      <c r="H178" s="12" t="s">
        <v>26</v>
      </c>
      <c r="I178" s="12"/>
    </row>
    <row r="179" spans="1:9" x14ac:dyDescent="0.25">
      <c r="A179" s="12"/>
      <c r="B179" s="52" t="s">
        <v>83</v>
      </c>
      <c r="C179" s="12"/>
      <c r="D179" s="12"/>
      <c r="E179" s="12"/>
      <c r="F179" s="38"/>
      <c r="G179" s="38"/>
      <c r="H179" s="12"/>
      <c r="I179" s="12"/>
    </row>
    <row r="180" spans="1:9" ht="29.25" x14ac:dyDescent="0.25">
      <c r="A180" s="12"/>
      <c r="B180" s="28" t="s">
        <v>204</v>
      </c>
      <c r="C180" s="12"/>
      <c r="D180" s="53"/>
      <c r="E180" s="53"/>
      <c r="F180" s="38">
        <v>0</v>
      </c>
      <c r="G180" s="38">
        <v>0</v>
      </c>
      <c r="H180" s="12" t="s">
        <v>26</v>
      </c>
      <c r="I180" s="12"/>
    </row>
    <row r="181" spans="1:9" x14ac:dyDescent="0.25">
      <c r="A181" s="12"/>
      <c r="B181" s="58" t="s">
        <v>6</v>
      </c>
      <c r="C181" s="12"/>
      <c r="D181" s="12"/>
      <c r="E181" s="12"/>
      <c r="F181" s="38">
        <v>0</v>
      </c>
      <c r="G181" s="38">
        <v>0</v>
      </c>
      <c r="H181" s="12" t="s">
        <v>26</v>
      </c>
      <c r="I181" s="12"/>
    </row>
    <row r="182" spans="1:9" x14ac:dyDescent="0.25">
      <c r="A182" s="12"/>
      <c r="B182" s="58" t="s">
        <v>7</v>
      </c>
      <c r="C182" s="12"/>
      <c r="D182" s="12"/>
      <c r="E182" s="12"/>
      <c r="F182" s="38">
        <v>0</v>
      </c>
      <c r="G182" s="38">
        <v>0</v>
      </c>
      <c r="H182" s="12" t="s">
        <v>26</v>
      </c>
      <c r="I182" s="12"/>
    </row>
    <row r="183" spans="1:9" x14ac:dyDescent="0.25">
      <c r="A183" s="12"/>
      <c r="B183" s="58" t="s">
        <v>81</v>
      </c>
      <c r="C183" s="12"/>
      <c r="D183" s="12"/>
      <c r="E183" s="12"/>
      <c r="F183" s="38">
        <v>0</v>
      </c>
      <c r="G183" s="38">
        <v>0</v>
      </c>
      <c r="H183" s="12" t="s">
        <v>26</v>
      </c>
      <c r="I183" s="12"/>
    </row>
    <row r="184" spans="1:9" x14ac:dyDescent="0.25">
      <c r="A184" s="12"/>
      <c r="B184" s="58" t="s">
        <v>8</v>
      </c>
      <c r="C184" s="12"/>
      <c r="D184" s="12"/>
      <c r="E184" s="12"/>
      <c r="F184" s="38">
        <v>0</v>
      </c>
      <c r="G184" s="38">
        <v>0</v>
      </c>
      <c r="H184" s="12" t="s">
        <v>26</v>
      </c>
      <c r="I184" s="12"/>
    </row>
    <row r="185" spans="1:9" x14ac:dyDescent="0.25">
      <c r="A185" s="12"/>
      <c r="B185" s="52" t="s">
        <v>84</v>
      </c>
      <c r="C185" s="12"/>
      <c r="D185" s="12"/>
      <c r="E185" s="12"/>
      <c r="F185" s="38"/>
      <c r="G185" s="38"/>
      <c r="H185" s="12"/>
      <c r="I185" s="12"/>
    </row>
    <row r="186" spans="1:9" x14ac:dyDescent="0.25">
      <c r="A186" s="12"/>
      <c r="B186" s="28" t="s">
        <v>205</v>
      </c>
      <c r="C186" s="12"/>
      <c r="D186" s="12"/>
      <c r="E186" s="12"/>
      <c r="F186" s="38">
        <v>0</v>
      </c>
      <c r="G186" s="38">
        <v>0</v>
      </c>
      <c r="H186" s="12" t="s">
        <v>26</v>
      </c>
      <c r="I186" s="12"/>
    </row>
    <row r="187" spans="1:9" x14ac:dyDescent="0.25">
      <c r="A187" s="12"/>
      <c r="B187" s="58" t="s">
        <v>6</v>
      </c>
      <c r="C187" s="12"/>
      <c r="D187" s="12"/>
      <c r="E187" s="12"/>
      <c r="F187" s="38">
        <v>0</v>
      </c>
      <c r="G187" s="38">
        <v>0</v>
      </c>
      <c r="H187" s="12" t="s">
        <v>26</v>
      </c>
      <c r="I187" s="12"/>
    </row>
    <row r="188" spans="1:9" x14ac:dyDescent="0.25">
      <c r="A188" s="12"/>
      <c r="B188" s="58" t="s">
        <v>7</v>
      </c>
      <c r="C188" s="12"/>
      <c r="D188" s="12"/>
      <c r="E188" s="12"/>
      <c r="F188" s="38">
        <v>0</v>
      </c>
      <c r="G188" s="38">
        <v>0</v>
      </c>
      <c r="H188" s="12" t="s">
        <v>26</v>
      </c>
      <c r="I188" s="12"/>
    </row>
    <row r="189" spans="1:9" x14ac:dyDescent="0.25">
      <c r="A189" s="12"/>
      <c r="B189" s="58" t="s">
        <v>81</v>
      </c>
      <c r="C189" s="12"/>
      <c r="D189" s="12"/>
      <c r="E189" s="12"/>
      <c r="F189" s="38">
        <v>0</v>
      </c>
      <c r="G189" s="38">
        <v>0</v>
      </c>
      <c r="H189" s="12" t="s">
        <v>26</v>
      </c>
      <c r="I189" s="12"/>
    </row>
    <row r="190" spans="1:9" x14ac:dyDescent="0.25">
      <c r="A190" s="12"/>
      <c r="B190" s="58" t="s">
        <v>8</v>
      </c>
      <c r="C190" s="12"/>
      <c r="D190" s="12"/>
      <c r="E190" s="12"/>
      <c r="F190" s="38">
        <v>0</v>
      </c>
      <c r="G190" s="38">
        <v>0</v>
      </c>
      <c r="H190" s="12" t="s">
        <v>26</v>
      </c>
      <c r="I190" s="12"/>
    </row>
    <row r="191" spans="1:9" x14ac:dyDescent="0.25">
      <c r="A191" s="12"/>
      <c r="B191" s="52" t="s">
        <v>85</v>
      </c>
      <c r="C191" s="12"/>
      <c r="D191" s="12"/>
      <c r="E191" s="12"/>
      <c r="F191" s="38"/>
      <c r="G191" s="38"/>
      <c r="H191" s="12"/>
      <c r="I191" s="12"/>
    </row>
    <row r="192" spans="1:9" ht="19.5" x14ac:dyDescent="0.25">
      <c r="A192" s="12"/>
      <c r="B192" s="28" t="s">
        <v>206</v>
      </c>
      <c r="C192" s="12"/>
      <c r="D192" s="12"/>
      <c r="E192" s="12"/>
      <c r="F192" s="38">
        <v>0</v>
      </c>
      <c r="G192" s="38">
        <v>0</v>
      </c>
      <c r="H192" s="12" t="s">
        <v>26</v>
      </c>
      <c r="I192" s="12"/>
    </row>
    <row r="193" spans="1:9" x14ac:dyDescent="0.25">
      <c r="A193" s="12"/>
      <c r="B193" s="58" t="s">
        <v>6</v>
      </c>
      <c r="C193" s="12"/>
      <c r="D193" s="12"/>
      <c r="E193" s="12"/>
      <c r="F193" s="38">
        <v>0</v>
      </c>
      <c r="G193" s="38">
        <v>0</v>
      </c>
      <c r="H193" s="12" t="s">
        <v>26</v>
      </c>
      <c r="I193" s="12"/>
    </row>
    <row r="194" spans="1:9" x14ac:dyDescent="0.25">
      <c r="A194" s="12"/>
      <c r="B194" s="58" t="s">
        <v>7</v>
      </c>
      <c r="C194" s="12"/>
      <c r="D194" s="12"/>
      <c r="E194" s="12"/>
      <c r="F194" s="38">
        <v>0</v>
      </c>
      <c r="G194" s="38">
        <v>0</v>
      </c>
      <c r="H194" s="12" t="s">
        <v>26</v>
      </c>
      <c r="I194" s="12"/>
    </row>
    <row r="195" spans="1:9" x14ac:dyDescent="0.25">
      <c r="A195" s="12"/>
      <c r="B195" s="58" t="s">
        <v>81</v>
      </c>
      <c r="C195" s="12"/>
      <c r="D195" s="12"/>
      <c r="E195" s="12"/>
      <c r="F195" s="38">
        <v>0</v>
      </c>
      <c r="G195" s="38">
        <v>0</v>
      </c>
      <c r="H195" s="12" t="s">
        <v>26</v>
      </c>
      <c r="I195" s="12"/>
    </row>
    <row r="196" spans="1:9" x14ac:dyDescent="0.25">
      <c r="A196" s="12"/>
      <c r="B196" s="58" t="s">
        <v>8</v>
      </c>
      <c r="C196" s="12"/>
      <c r="D196" s="12"/>
      <c r="E196" s="12"/>
      <c r="F196" s="38">
        <v>0</v>
      </c>
      <c r="G196" s="38">
        <v>0</v>
      </c>
      <c r="H196" s="12" t="s">
        <v>26</v>
      </c>
      <c r="I196" s="12"/>
    </row>
    <row r="197" spans="1:9" x14ac:dyDescent="0.25">
      <c r="A197" s="12"/>
      <c r="B197" s="52" t="s">
        <v>86</v>
      </c>
      <c r="C197" s="12"/>
      <c r="D197" s="12"/>
      <c r="E197" s="12"/>
      <c r="F197" s="38"/>
      <c r="G197" s="38"/>
      <c r="H197" s="12"/>
      <c r="I197" s="12"/>
    </row>
    <row r="198" spans="1:9" ht="19.5" x14ac:dyDescent="0.25">
      <c r="A198" s="12"/>
      <c r="B198" s="28" t="s">
        <v>207</v>
      </c>
      <c r="C198" s="12"/>
      <c r="D198" s="12"/>
      <c r="E198" s="12"/>
      <c r="F198" s="38">
        <v>0</v>
      </c>
      <c r="G198" s="38">
        <v>0</v>
      </c>
      <c r="H198" s="12" t="s">
        <v>26</v>
      </c>
      <c r="I198" s="12"/>
    </row>
    <row r="199" spans="1:9" x14ac:dyDescent="0.25">
      <c r="A199" s="12"/>
      <c r="B199" s="58" t="s">
        <v>6</v>
      </c>
      <c r="C199" s="12"/>
      <c r="D199" s="12"/>
      <c r="E199" s="12"/>
      <c r="F199" s="38">
        <v>0</v>
      </c>
      <c r="G199" s="38">
        <v>0</v>
      </c>
      <c r="H199" s="12" t="s">
        <v>26</v>
      </c>
      <c r="I199" s="12"/>
    </row>
    <row r="200" spans="1:9" x14ac:dyDescent="0.25">
      <c r="A200" s="12"/>
      <c r="B200" s="58" t="s">
        <v>7</v>
      </c>
      <c r="C200" s="12"/>
      <c r="D200" s="12"/>
      <c r="E200" s="12"/>
      <c r="F200" s="38">
        <v>0</v>
      </c>
      <c r="G200" s="38">
        <v>0</v>
      </c>
      <c r="H200" s="12" t="s">
        <v>26</v>
      </c>
      <c r="I200" s="12"/>
    </row>
    <row r="201" spans="1:9" x14ac:dyDescent="0.25">
      <c r="A201" s="12"/>
      <c r="B201" s="58" t="s">
        <v>81</v>
      </c>
      <c r="C201" s="12"/>
      <c r="D201" s="12"/>
      <c r="E201" s="12"/>
      <c r="F201" s="38">
        <v>0</v>
      </c>
      <c r="G201" s="38">
        <v>0</v>
      </c>
      <c r="H201" s="12" t="s">
        <v>26</v>
      </c>
      <c r="I201" s="12"/>
    </row>
    <row r="202" spans="1:9" x14ac:dyDescent="0.25">
      <c r="A202" s="12"/>
      <c r="B202" s="58" t="s">
        <v>8</v>
      </c>
      <c r="C202" s="12"/>
      <c r="D202" s="12"/>
      <c r="E202" s="12"/>
      <c r="F202" s="38">
        <v>0</v>
      </c>
      <c r="G202" s="38">
        <v>0</v>
      </c>
      <c r="H202" s="12" t="s">
        <v>26</v>
      </c>
      <c r="I202" s="12"/>
    </row>
    <row r="203" spans="1:9" x14ac:dyDescent="0.25">
      <c r="A203" s="12"/>
      <c r="B203" s="52" t="s">
        <v>87</v>
      </c>
      <c r="C203" s="12"/>
      <c r="D203" s="12"/>
      <c r="E203" s="12"/>
      <c r="F203" s="38"/>
      <c r="G203" s="38"/>
      <c r="H203" s="12"/>
      <c r="I203" s="12"/>
    </row>
    <row r="204" spans="1:9" ht="19.5" x14ac:dyDescent="0.25">
      <c r="A204" s="12"/>
      <c r="B204" s="28" t="s">
        <v>208</v>
      </c>
      <c r="C204" s="12"/>
      <c r="D204" s="12"/>
      <c r="E204" s="12"/>
      <c r="F204" s="38">
        <v>0</v>
      </c>
      <c r="G204" s="38">
        <v>0</v>
      </c>
      <c r="H204" s="12" t="s">
        <v>26</v>
      </c>
      <c r="I204" s="12"/>
    </row>
    <row r="205" spans="1:9" x14ac:dyDescent="0.25">
      <c r="A205" s="12"/>
      <c r="B205" s="58" t="s">
        <v>6</v>
      </c>
      <c r="C205" s="12"/>
      <c r="D205" s="12"/>
      <c r="E205" s="12"/>
      <c r="F205" s="38">
        <v>0</v>
      </c>
      <c r="G205" s="38">
        <v>0</v>
      </c>
      <c r="H205" s="12" t="s">
        <v>26</v>
      </c>
      <c r="I205" s="12"/>
    </row>
    <row r="206" spans="1:9" x14ac:dyDescent="0.25">
      <c r="A206" s="12"/>
      <c r="B206" s="58" t="s">
        <v>7</v>
      </c>
      <c r="C206" s="12"/>
      <c r="D206" s="12"/>
      <c r="E206" s="12"/>
      <c r="F206" s="38">
        <v>0</v>
      </c>
      <c r="G206" s="38">
        <v>0</v>
      </c>
      <c r="H206" s="12" t="s">
        <v>26</v>
      </c>
      <c r="I206" s="12"/>
    </row>
    <row r="207" spans="1:9" x14ac:dyDescent="0.25">
      <c r="A207" s="12"/>
      <c r="B207" s="58" t="s">
        <v>81</v>
      </c>
      <c r="C207" s="12"/>
      <c r="D207" s="12"/>
      <c r="E207" s="12"/>
      <c r="F207" s="38">
        <v>0</v>
      </c>
      <c r="G207" s="38">
        <v>0</v>
      </c>
      <c r="H207" s="12" t="s">
        <v>26</v>
      </c>
      <c r="I207" s="12"/>
    </row>
    <row r="208" spans="1:9" x14ac:dyDescent="0.25">
      <c r="A208" s="12"/>
      <c r="B208" s="58" t="s">
        <v>8</v>
      </c>
      <c r="C208" s="12"/>
      <c r="D208" s="12"/>
      <c r="E208" s="12"/>
      <c r="F208" s="38">
        <v>0</v>
      </c>
      <c r="G208" s="38">
        <v>0</v>
      </c>
      <c r="H208" s="12" t="s">
        <v>26</v>
      </c>
      <c r="I208" s="12"/>
    </row>
    <row r="209" spans="1:9" x14ac:dyDescent="0.25">
      <c r="A209" s="12"/>
      <c r="B209" s="52" t="s">
        <v>88</v>
      </c>
      <c r="C209" s="12"/>
      <c r="D209" s="12"/>
      <c r="E209" s="12"/>
      <c r="F209" s="38"/>
      <c r="G209" s="38"/>
      <c r="H209" s="12"/>
      <c r="I209" s="12"/>
    </row>
    <row r="210" spans="1:9" x14ac:dyDescent="0.25">
      <c r="A210" s="12"/>
      <c r="B210" s="28" t="s">
        <v>209</v>
      </c>
      <c r="C210" s="12"/>
      <c r="D210" s="12"/>
      <c r="E210" s="12"/>
      <c r="F210" s="38">
        <v>0</v>
      </c>
      <c r="G210" s="38">
        <v>0</v>
      </c>
      <c r="H210" s="12" t="s">
        <v>26</v>
      </c>
      <c r="I210" s="12"/>
    </row>
    <row r="211" spans="1:9" x14ac:dyDescent="0.25">
      <c r="A211" s="12"/>
      <c r="B211" s="58" t="s">
        <v>6</v>
      </c>
      <c r="C211" s="12"/>
      <c r="D211" s="12"/>
      <c r="E211" s="12"/>
      <c r="F211" s="38">
        <v>0</v>
      </c>
      <c r="G211" s="38">
        <v>0</v>
      </c>
      <c r="H211" s="12" t="s">
        <v>26</v>
      </c>
      <c r="I211" s="12"/>
    </row>
    <row r="212" spans="1:9" x14ac:dyDescent="0.25">
      <c r="A212" s="12"/>
      <c r="B212" s="58" t="s">
        <v>7</v>
      </c>
      <c r="C212" s="12"/>
      <c r="D212" s="12"/>
      <c r="E212" s="12"/>
      <c r="F212" s="38">
        <v>0</v>
      </c>
      <c r="G212" s="38">
        <v>0</v>
      </c>
      <c r="H212" s="12" t="s">
        <v>26</v>
      </c>
      <c r="I212" s="12"/>
    </row>
    <row r="213" spans="1:9" x14ac:dyDescent="0.25">
      <c r="A213" s="12"/>
      <c r="B213" s="58" t="s">
        <v>81</v>
      </c>
      <c r="C213" s="12"/>
      <c r="D213" s="12"/>
      <c r="E213" s="12"/>
      <c r="F213" s="38">
        <v>0</v>
      </c>
      <c r="G213" s="38">
        <v>0</v>
      </c>
      <c r="H213" s="12" t="s">
        <v>26</v>
      </c>
      <c r="I213" s="12"/>
    </row>
    <row r="214" spans="1:9" x14ac:dyDescent="0.25">
      <c r="A214" s="12"/>
      <c r="B214" s="58" t="s">
        <v>8</v>
      </c>
      <c r="C214" s="12"/>
      <c r="D214" s="12"/>
      <c r="E214" s="12"/>
      <c r="F214" s="38">
        <v>0</v>
      </c>
      <c r="G214" s="38">
        <v>0</v>
      </c>
      <c r="H214" s="12" t="s">
        <v>26</v>
      </c>
      <c r="I214" s="12"/>
    </row>
    <row r="215" spans="1:9" x14ac:dyDescent="0.25">
      <c r="A215" s="12"/>
      <c r="B215" s="52" t="s">
        <v>89</v>
      </c>
      <c r="C215" s="12"/>
      <c r="D215" s="12"/>
      <c r="E215" s="12"/>
      <c r="F215" s="38"/>
      <c r="G215" s="38"/>
      <c r="H215" s="12"/>
      <c r="I215" s="12"/>
    </row>
    <row r="216" spans="1:9" ht="19.5" x14ac:dyDescent="0.25">
      <c r="A216" s="12"/>
      <c r="B216" s="28" t="s">
        <v>210</v>
      </c>
      <c r="C216" s="12"/>
      <c r="D216" s="12"/>
      <c r="E216" s="12"/>
      <c r="F216" s="38">
        <v>0</v>
      </c>
      <c r="G216" s="38">
        <v>0</v>
      </c>
      <c r="H216" s="12" t="s">
        <v>26</v>
      </c>
      <c r="I216" s="12"/>
    </row>
    <row r="217" spans="1:9" x14ac:dyDescent="0.25">
      <c r="A217" s="12"/>
      <c r="B217" s="58" t="s">
        <v>6</v>
      </c>
      <c r="C217" s="12"/>
      <c r="D217" s="12"/>
      <c r="E217" s="12"/>
      <c r="F217" s="38">
        <v>0</v>
      </c>
      <c r="G217" s="38">
        <v>0</v>
      </c>
      <c r="H217" s="12" t="s">
        <v>26</v>
      </c>
      <c r="I217" s="12"/>
    </row>
    <row r="218" spans="1:9" x14ac:dyDescent="0.25">
      <c r="A218" s="12"/>
      <c r="B218" s="58" t="s">
        <v>7</v>
      </c>
      <c r="C218" s="12"/>
      <c r="D218" s="12"/>
      <c r="E218" s="12"/>
      <c r="F218" s="38">
        <v>0</v>
      </c>
      <c r="G218" s="38">
        <v>0</v>
      </c>
      <c r="H218" s="12" t="s">
        <v>26</v>
      </c>
      <c r="I218" s="12"/>
    </row>
    <row r="219" spans="1:9" ht="13.5" customHeight="1" x14ac:dyDescent="0.25">
      <c r="A219" s="12"/>
      <c r="B219" s="58" t="s">
        <v>81</v>
      </c>
      <c r="C219" s="12"/>
      <c r="D219" s="12"/>
      <c r="E219" s="12"/>
      <c r="F219" s="38">
        <v>0</v>
      </c>
      <c r="G219" s="38">
        <v>0</v>
      </c>
      <c r="H219" s="12" t="s">
        <v>26</v>
      </c>
      <c r="I219" s="12"/>
    </row>
    <row r="220" spans="1:9" x14ac:dyDescent="0.25">
      <c r="A220" s="12"/>
      <c r="B220" s="58" t="s">
        <v>8</v>
      </c>
      <c r="C220" s="12"/>
      <c r="D220" s="12"/>
      <c r="E220" s="12"/>
      <c r="F220" s="38">
        <v>0</v>
      </c>
      <c r="G220" s="38">
        <v>0</v>
      </c>
      <c r="H220" s="12" t="s">
        <v>26</v>
      </c>
      <c r="I220" s="12"/>
    </row>
    <row r="221" spans="1:9" x14ac:dyDescent="0.25">
      <c r="A221" s="12"/>
      <c r="B221" s="52" t="s">
        <v>90</v>
      </c>
      <c r="C221" s="12"/>
      <c r="D221" s="12"/>
      <c r="E221" s="12"/>
      <c r="F221" s="38"/>
      <c r="G221" s="38"/>
      <c r="H221" s="12"/>
      <c r="I221" s="12"/>
    </row>
    <row r="222" spans="1:9" ht="19.5" x14ac:dyDescent="0.25">
      <c r="A222" s="12"/>
      <c r="B222" s="28" t="s">
        <v>211</v>
      </c>
      <c r="C222" s="12"/>
      <c r="D222" s="53"/>
      <c r="E222" s="53"/>
      <c r="F222" s="38">
        <v>0</v>
      </c>
      <c r="G222" s="38">
        <v>0</v>
      </c>
      <c r="H222" s="12" t="s">
        <v>26</v>
      </c>
      <c r="I222" s="12"/>
    </row>
    <row r="223" spans="1:9" x14ac:dyDescent="0.25">
      <c r="A223" s="12"/>
      <c r="B223" s="58" t="s">
        <v>6</v>
      </c>
      <c r="C223" s="12"/>
      <c r="D223" s="12"/>
      <c r="E223" s="12"/>
      <c r="F223" s="38">
        <v>0</v>
      </c>
      <c r="G223" s="38">
        <v>0</v>
      </c>
      <c r="H223" s="12" t="s">
        <v>26</v>
      </c>
      <c r="I223" s="12"/>
    </row>
    <row r="224" spans="1:9" x14ac:dyDescent="0.25">
      <c r="A224" s="12"/>
      <c r="B224" s="58" t="s">
        <v>7</v>
      </c>
      <c r="C224" s="12"/>
      <c r="D224" s="12"/>
      <c r="E224" s="12"/>
      <c r="F224" s="38">
        <v>0</v>
      </c>
      <c r="G224" s="38">
        <v>0</v>
      </c>
      <c r="H224" s="12" t="s">
        <v>26</v>
      </c>
      <c r="I224" s="12"/>
    </row>
    <row r="225" spans="1:9" x14ac:dyDescent="0.25">
      <c r="A225" s="12"/>
      <c r="B225" s="58" t="s">
        <v>81</v>
      </c>
      <c r="C225" s="12"/>
      <c r="D225" s="12"/>
      <c r="E225" s="12"/>
      <c r="F225" s="38">
        <v>0</v>
      </c>
      <c r="G225" s="38">
        <v>0</v>
      </c>
      <c r="H225" s="12" t="s">
        <v>26</v>
      </c>
      <c r="I225" s="12"/>
    </row>
    <row r="226" spans="1:9" x14ac:dyDescent="0.25">
      <c r="A226" s="12"/>
      <c r="B226" s="58" t="s">
        <v>8</v>
      </c>
      <c r="C226" s="12"/>
      <c r="D226" s="12"/>
      <c r="E226" s="12"/>
      <c r="F226" s="38">
        <v>0</v>
      </c>
      <c r="G226" s="38">
        <v>0</v>
      </c>
      <c r="H226" s="12" t="s">
        <v>26</v>
      </c>
      <c r="I226" s="12"/>
    </row>
    <row r="227" spans="1:9" x14ac:dyDescent="0.25">
      <c r="A227" s="12"/>
      <c r="B227" s="52" t="s">
        <v>276</v>
      </c>
      <c r="C227" s="12"/>
      <c r="D227" s="12"/>
      <c r="E227" s="12"/>
      <c r="F227" s="38"/>
      <c r="G227" s="38"/>
      <c r="H227" s="12"/>
      <c r="I227" s="12"/>
    </row>
    <row r="228" spans="1:9" ht="19.5" x14ac:dyDescent="0.25">
      <c r="A228" s="12"/>
      <c r="B228" s="107" t="s">
        <v>277</v>
      </c>
      <c r="C228" s="12"/>
      <c r="D228" s="12"/>
      <c r="E228" s="12"/>
      <c r="F228" s="38">
        <f>F230+F231</f>
        <v>10009.9</v>
      </c>
      <c r="G228" s="31">
        <f>G230+G231</f>
        <v>10009.92453</v>
      </c>
      <c r="H228" s="31">
        <f>G228/F228*100</f>
        <v>100.00024505739317</v>
      </c>
      <c r="I228" s="18"/>
    </row>
    <row r="229" spans="1:9" x14ac:dyDescent="0.25">
      <c r="A229" s="12"/>
      <c r="B229" s="58" t="s">
        <v>6</v>
      </c>
      <c r="C229" s="12"/>
      <c r="D229" s="12"/>
      <c r="E229" s="12"/>
      <c r="F229" s="38">
        <v>0</v>
      </c>
      <c r="G229" s="38">
        <v>0</v>
      </c>
      <c r="H229" s="12" t="s">
        <v>26</v>
      </c>
      <c r="I229" s="12"/>
    </row>
    <row r="230" spans="1:9" x14ac:dyDescent="0.25">
      <c r="A230" s="12"/>
      <c r="B230" s="58" t="s">
        <v>7</v>
      </c>
      <c r="C230" s="12"/>
      <c r="D230" s="12"/>
      <c r="E230" s="12"/>
      <c r="F230" s="38">
        <v>529.6</v>
      </c>
      <c r="G230" s="38">
        <v>529.62453000000005</v>
      </c>
      <c r="H230" s="12">
        <v>100</v>
      </c>
      <c r="I230" s="12"/>
    </row>
    <row r="231" spans="1:9" x14ac:dyDescent="0.25">
      <c r="A231" s="12"/>
      <c r="B231" s="58" t="s">
        <v>81</v>
      </c>
      <c r="C231" s="12"/>
      <c r="D231" s="12"/>
      <c r="E231" s="12"/>
      <c r="F231" s="38">
        <v>9480.2999999999993</v>
      </c>
      <c r="G231" s="31">
        <v>9480.2999999999993</v>
      </c>
      <c r="H231" s="140">
        <f>G231/F231*100</f>
        <v>100</v>
      </c>
      <c r="I231" s="18"/>
    </row>
    <row r="232" spans="1:9" x14ac:dyDescent="0.25">
      <c r="A232" s="12"/>
      <c r="B232" s="58" t="s">
        <v>8</v>
      </c>
      <c r="C232" s="12"/>
      <c r="D232" s="12"/>
      <c r="E232" s="12"/>
      <c r="F232" s="38">
        <v>0</v>
      </c>
      <c r="G232" s="38">
        <v>0</v>
      </c>
      <c r="H232" s="12" t="s">
        <v>26</v>
      </c>
      <c r="I232" s="12"/>
    </row>
    <row r="233" spans="1:9" x14ac:dyDescent="0.25">
      <c r="A233" s="12"/>
      <c r="B233" s="52" t="s">
        <v>278</v>
      </c>
      <c r="C233" s="12"/>
      <c r="D233" s="12"/>
      <c r="E233" s="12"/>
      <c r="F233" s="38"/>
      <c r="G233" s="38"/>
      <c r="H233" s="12"/>
      <c r="I233" s="12"/>
    </row>
    <row r="234" spans="1:9" x14ac:dyDescent="0.25">
      <c r="A234" s="12"/>
      <c r="B234" s="107" t="s">
        <v>279</v>
      </c>
      <c r="C234" s="12"/>
      <c r="D234" s="12"/>
      <c r="E234" s="12"/>
      <c r="F234" s="38">
        <v>0</v>
      </c>
      <c r="G234" s="38">
        <v>0</v>
      </c>
      <c r="H234" s="12" t="s">
        <v>26</v>
      </c>
      <c r="I234" s="12"/>
    </row>
    <row r="235" spans="1:9" x14ac:dyDescent="0.25">
      <c r="A235" s="12"/>
      <c r="B235" s="58" t="s">
        <v>6</v>
      </c>
      <c r="C235" s="12"/>
      <c r="D235" s="12"/>
      <c r="E235" s="12"/>
      <c r="F235" s="38">
        <v>0</v>
      </c>
      <c r="G235" s="38">
        <v>0</v>
      </c>
      <c r="H235" s="12" t="s">
        <v>26</v>
      </c>
      <c r="I235" s="12"/>
    </row>
    <row r="236" spans="1:9" x14ac:dyDescent="0.25">
      <c r="A236" s="12"/>
      <c r="B236" s="58" t="s">
        <v>7</v>
      </c>
      <c r="C236" s="12"/>
      <c r="D236" s="12"/>
      <c r="E236" s="12"/>
      <c r="F236" s="38">
        <v>0</v>
      </c>
      <c r="G236" s="38">
        <v>0</v>
      </c>
      <c r="H236" s="12" t="s">
        <v>26</v>
      </c>
      <c r="I236" s="12"/>
    </row>
    <row r="237" spans="1:9" x14ac:dyDescent="0.25">
      <c r="A237" s="12"/>
      <c r="B237" s="58" t="s">
        <v>81</v>
      </c>
      <c r="C237" s="12"/>
      <c r="D237" s="12"/>
      <c r="E237" s="12"/>
      <c r="F237" s="38">
        <v>0</v>
      </c>
      <c r="G237" s="38">
        <v>0</v>
      </c>
      <c r="H237" s="12" t="s">
        <v>26</v>
      </c>
      <c r="I237" s="12"/>
    </row>
    <row r="238" spans="1:9" x14ac:dyDescent="0.25">
      <c r="A238" s="12"/>
      <c r="B238" s="58" t="s">
        <v>8</v>
      </c>
      <c r="C238" s="12"/>
      <c r="D238" s="12"/>
      <c r="E238" s="12"/>
      <c r="F238" s="38">
        <v>0</v>
      </c>
      <c r="G238" s="38">
        <v>0</v>
      </c>
      <c r="H238" s="12" t="s">
        <v>26</v>
      </c>
      <c r="I238" s="12"/>
    </row>
    <row r="239" spans="1:9" x14ac:dyDescent="0.25">
      <c r="A239" s="12"/>
      <c r="B239" s="52" t="s">
        <v>91</v>
      </c>
      <c r="C239" s="12"/>
      <c r="D239" s="12"/>
      <c r="E239" s="12"/>
      <c r="F239" s="38"/>
      <c r="G239" s="38"/>
      <c r="H239" s="12"/>
      <c r="I239" s="12"/>
    </row>
    <row r="240" spans="1:9" ht="24.75" x14ac:dyDescent="0.25">
      <c r="A240" s="12"/>
      <c r="B240" s="28" t="s">
        <v>92</v>
      </c>
      <c r="C240" s="12"/>
      <c r="D240" s="12"/>
      <c r="E240" s="12"/>
      <c r="F240" s="38">
        <f>F241+F242+F243</f>
        <v>18307.2</v>
      </c>
      <c r="G240" s="31">
        <f>G241+G242+G243</f>
        <v>17794.27045</v>
      </c>
      <c r="H240" s="31">
        <f>G240/F240*100</f>
        <v>97.198208628299241</v>
      </c>
      <c r="I240" s="136" t="s">
        <v>338</v>
      </c>
    </row>
    <row r="241" spans="1:9" x14ac:dyDescent="0.25">
      <c r="A241" s="12"/>
      <c r="B241" s="58" t="s">
        <v>6</v>
      </c>
      <c r="C241" s="12"/>
      <c r="D241" s="12"/>
      <c r="E241" s="12"/>
      <c r="F241" s="38">
        <f t="shared" ref="F241:G243" si="5">F247+F253+F259+F265</f>
        <v>0</v>
      </c>
      <c r="G241" s="38">
        <f t="shared" si="5"/>
        <v>0</v>
      </c>
      <c r="H241" s="12" t="s">
        <v>26</v>
      </c>
      <c r="I241" s="31"/>
    </row>
    <row r="242" spans="1:9" x14ac:dyDescent="0.25">
      <c r="A242" s="12"/>
      <c r="B242" s="58" t="s">
        <v>7</v>
      </c>
      <c r="C242" s="12"/>
      <c r="D242" s="12"/>
      <c r="E242" s="12"/>
      <c r="F242" s="38">
        <f t="shared" si="5"/>
        <v>1481.5</v>
      </c>
      <c r="G242" s="38">
        <f t="shared" si="5"/>
        <v>1481.47045</v>
      </c>
      <c r="H242" s="12">
        <v>100</v>
      </c>
      <c r="I242" s="31"/>
    </row>
    <row r="243" spans="1:9" x14ac:dyDescent="0.25">
      <c r="A243" s="12"/>
      <c r="B243" s="58" t="s">
        <v>81</v>
      </c>
      <c r="C243" s="12"/>
      <c r="D243" s="12"/>
      <c r="E243" s="12"/>
      <c r="F243" s="38">
        <f t="shared" si="5"/>
        <v>16825.7</v>
      </c>
      <c r="G243" s="31">
        <f>G249+G255+G261+G267</f>
        <v>16312.8</v>
      </c>
      <c r="H243" s="31">
        <f>G243/F243*100</f>
        <v>96.951687002620986</v>
      </c>
      <c r="I243" s="31"/>
    </row>
    <row r="244" spans="1:9" x14ac:dyDescent="0.25">
      <c r="A244" s="12"/>
      <c r="B244" s="58" t="s">
        <v>8</v>
      </c>
      <c r="C244" s="12"/>
      <c r="D244" s="12"/>
      <c r="E244" s="12"/>
      <c r="F244" s="38">
        <v>0</v>
      </c>
      <c r="G244" s="38">
        <v>1</v>
      </c>
      <c r="H244" s="12" t="s">
        <v>26</v>
      </c>
      <c r="I244" s="12"/>
    </row>
    <row r="245" spans="1:9" x14ac:dyDescent="0.25">
      <c r="A245" s="12"/>
      <c r="B245" s="52" t="s">
        <v>93</v>
      </c>
      <c r="C245" s="12"/>
      <c r="D245" s="12"/>
      <c r="E245" s="12"/>
      <c r="F245" s="38"/>
      <c r="G245" s="38"/>
      <c r="H245" s="12"/>
      <c r="I245" s="12"/>
    </row>
    <row r="246" spans="1:9" x14ac:dyDescent="0.25">
      <c r="A246" s="12"/>
      <c r="B246" s="28" t="s">
        <v>212</v>
      </c>
      <c r="C246" s="12"/>
      <c r="D246" s="12"/>
      <c r="E246" s="12"/>
      <c r="F246" s="38">
        <v>0</v>
      </c>
      <c r="G246" s="38">
        <v>0</v>
      </c>
      <c r="H246" s="12" t="s">
        <v>26</v>
      </c>
      <c r="I246" s="12"/>
    </row>
    <row r="247" spans="1:9" x14ac:dyDescent="0.25">
      <c r="A247" s="12"/>
      <c r="B247" s="58" t="s">
        <v>6</v>
      </c>
      <c r="C247" s="12"/>
      <c r="D247" s="12"/>
      <c r="E247" s="12"/>
      <c r="F247" s="38">
        <v>0</v>
      </c>
      <c r="G247" s="38">
        <v>0</v>
      </c>
      <c r="H247" s="12" t="s">
        <v>26</v>
      </c>
      <c r="I247" s="12"/>
    </row>
    <row r="248" spans="1:9" x14ac:dyDescent="0.25">
      <c r="A248" s="12"/>
      <c r="B248" s="58" t="s">
        <v>7</v>
      </c>
      <c r="C248" s="12"/>
      <c r="D248" s="12"/>
      <c r="E248" s="12"/>
      <c r="F248" s="38">
        <v>0</v>
      </c>
      <c r="G248" s="38">
        <v>0</v>
      </c>
      <c r="H248" s="12" t="s">
        <v>26</v>
      </c>
      <c r="I248" s="12"/>
    </row>
    <row r="249" spans="1:9" ht="13.5" customHeight="1" x14ac:dyDescent="0.25">
      <c r="A249" s="12"/>
      <c r="B249" s="58" t="s">
        <v>81</v>
      </c>
      <c r="C249" s="12"/>
      <c r="D249" s="12"/>
      <c r="E249" s="12"/>
      <c r="F249" s="38">
        <v>0</v>
      </c>
      <c r="G249" s="38">
        <v>0</v>
      </c>
      <c r="H249" s="12" t="s">
        <v>26</v>
      </c>
      <c r="I249" s="12"/>
    </row>
    <row r="250" spans="1:9" x14ac:dyDescent="0.25">
      <c r="A250" s="12"/>
      <c r="B250" s="58" t="s">
        <v>8</v>
      </c>
      <c r="C250" s="12"/>
      <c r="D250" s="12"/>
      <c r="E250" s="12"/>
      <c r="F250" s="38">
        <v>0</v>
      </c>
      <c r="G250" s="38">
        <v>0</v>
      </c>
      <c r="H250" s="12" t="s">
        <v>26</v>
      </c>
      <c r="I250" s="12"/>
    </row>
    <row r="251" spans="1:9" x14ac:dyDescent="0.25">
      <c r="A251" s="12"/>
      <c r="B251" s="52" t="s">
        <v>94</v>
      </c>
      <c r="C251" s="12"/>
      <c r="D251" s="12"/>
      <c r="E251" s="12"/>
      <c r="F251" s="38"/>
      <c r="G251" s="38"/>
      <c r="H251" s="12"/>
      <c r="I251" s="12"/>
    </row>
    <row r="252" spans="1:9" x14ac:dyDescent="0.25">
      <c r="A252" s="12"/>
      <c r="B252" s="28" t="s">
        <v>213</v>
      </c>
      <c r="C252" s="12"/>
      <c r="D252" s="53" t="s">
        <v>95</v>
      </c>
      <c r="E252" s="53" t="s">
        <v>68</v>
      </c>
      <c r="F252" s="38">
        <f>F254+F255</f>
        <v>18307.2</v>
      </c>
      <c r="G252" s="31">
        <f>G254+G255</f>
        <v>17794.27045</v>
      </c>
      <c r="H252" s="31">
        <f>G252/F252*100</f>
        <v>97.198208628299241</v>
      </c>
    </row>
    <row r="253" spans="1:9" x14ac:dyDescent="0.25">
      <c r="A253" s="12"/>
      <c r="B253" s="58" t="s">
        <v>6</v>
      </c>
      <c r="C253" s="12"/>
      <c r="D253" s="12"/>
      <c r="E253" s="12"/>
      <c r="F253" s="38">
        <v>0</v>
      </c>
      <c r="G253" s="38">
        <v>0</v>
      </c>
      <c r="H253" s="12" t="s">
        <v>26</v>
      </c>
      <c r="I253" s="12"/>
    </row>
    <row r="254" spans="1:9" x14ac:dyDescent="0.25">
      <c r="A254" s="12"/>
      <c r="B254" s="58" t="s">
        <v>7</v>
      </c>
      <c r="C254" s="12"/>
      <c r="D254" s="12"/>
      <c r="E254" s="12"/>
      <c r="F254" s="38">
        <v>1481.5</v>
      </c>
      <c r="G254" s="38">
        <v>1481.47045</v>
      </c>
      <c r="H254" s="12">
        <v>100</v>
      </c>
      <c r="I254" s="12"/>
    </row>
    <row r="255" spans="1:9" ht="12.75" customHeight="1" x14ac:dyDescent="0.25">
      <c r="A255" s="12"/>
      <c r="B255" s="58" t="s">
        <v>81</v>
      </c>
      <c r="C255" s="12"/>
      <c r="D255" s="12"/>
      <c r="E255" s="12"/>
      <c r="F255" s="38">
        <v>16825.7</v>
      </c>
      <c r="G255" s="31">
        <v>16312.8</v>
      </c>
      <c r="H255" s="31">
        <f>G255/F255*100</f>
        <v>96.951687002620986</v>
      </c>
      <c r="I255" s="18"/>
    </row>
    <row r="256" spans="1:9" x14ac:dyDescent="0.25">
      <c r="A256" s="12"/>
      <c r="B256" s="58" t="s">
        <v>8</v>
      </c>
      <c r="C256" s="12"/>
      <c r="D256" s="12"/>
      <c r="E256" s="12"/>
      <c r="F256" s="38">
        <v>0</v>
      </c>
      <c r="G256" s="38">
        <v>0</v>
      </c>
      <c r="H256" s="12" t="s">
        <v>26</v>
      </c>
      <c r="I256" s="12"/>
    </row>
    <row r="257" spans="1:9" x14ac:dyDescent="0.25">
      <c r="A257" s="12"/>
      <c r="B257" s="52" t="s">
        <v>96</v>
      </c>
      <c r="C257" s="12"/>
      <c r="D257" s="12"/>
      <c r="E257" s="12"/>
      <c r="F257" s="38"/>
      <c r="G257" s="38"/>
      <c r="H257" s="12"/>
      <c r="I257" s="12"/>
    </row>
    <row r="258" spans="1:9" ht="29.25" x14ac:dyDescent="0.25">
      <c r="A258" s="12"/>
      <c r="B258" s="28" t="s">
        <v>214</v>
      </c>
      <c r="C258" s="12"/>
      <c r="D258" s="12"/>
      <c r="E258" s="12"/>
      <c r="F258" s="38">
        <v>0</v>
      </c>
      <c r="G258" s="38">
        <v>0</v>
      </c>
      <c r="H258" s="12" t="s">
        <v>26</v>
      </c>
      <c r="I258" s="12"/>
    </row>
    <row r="259" spans="1:9" x14ac:dyDescent="0.25">
      <c r="A259" s="12"/>
      <c r="B259" s="58" t="s">
        <v>6</v>
      </c>
      <c r="C259" s="12"/>
      <c r="D259" s="12"/>
      <c r="E259" s="12"/>
      <c r="F259" s="38">
        <v>0</v>
      </c>
      <c r="G259" s="38">
        <v>0</v>
      </c>
      <c r="H259" s="12" t="s">
        <v>26</v>
      </c>
      <c r="I259" s="12"/>
    </row>
    <row r="260" spans="1:9" x14ac:dyDescent="0.25">
      <c r="A260" s="12"/>
      <c r="B260" s="58" t="s">
        <v>7</v>
      </c>
      <c r="C260" s="12"/>
      <c r="D260" s="12"/>
      <c r="E260" s="12"/>
      <c r="F260" s="38">
        <v>0</v>
      </c>
      <c r="G260" s="38">
        <v>0</v>
      </c>
      <c r="H260" s="12" t="s">
        <v>26</v>
      </c>
      <c r="I260" s="12"/>
    </row>
    <row r="261" spans="1:9" x14ac:dyDescent="0.25">
      <c r="A261" s="12"/>
      <c r="B261" s="58" t="s">
        <v>81</v>
      </c>
      <c r="C261" s="12"/>
      <c r="D261" s="12"/>
      <c r="E261" s="12"/>
      <c r="F261" s="38">
        <v>0</v>
      </c>
      <c r="G261" s="38">
        <v>0</v>
      </c>
      <c r="H261" s="12" t="s">
        <v>26</v>
      </c>
      <c r="I261" s="12"/>
    </row>
    <row r="262" spans="1:9" x14ac:dyDescent="0.25">
      <c r="A262" s="12"/>
      <c r="B262" s="58" t="s">
        <v>8</v>
      </c>
      <c r="C262" s="12"/>
      <c r="D262" s="12"/>
      <c r="E262" s="12"/>
      <c r="F262" s="38">
        <v>0</v>
      </c>
      <c r="G262" s="38">
        <v>0</v>
      </c>
      <c r="H262" s="12" t="s">
        <v>26</v>
      </c>
      <c r="I262" s="12"/>
    </row>
    <row r="263" spans="1:9" x14ac:dyDescent="0.25">
      <c r="A263" s="12"/>
      <c r="B263" s="52" t="s">
        <v>97</v>
      </c>
      <c r="C263" s="12"/>
      <c r="D263" s="12"/>
      <c r="E263" s="12"/>
      <c r="F263" s="38"/>
      <c r="G263" s="38"/>
      <c r="H263" s="12"/>
      <c r="I263" s="12"/>
    </row>
    <row r="264" spans="1:9" x14ac:dyDescent="0.25">
      <c r="A264" s="12"/>
      <c r="B264" s="28" t="s">
        <v>215</v>
      </c>
      <c r="C264" s="12"/>
      <c r="D264" s="12"/>
      <c r="E264" s="12"/>
      <c r="F264" s="38">
        <v>0</v>
      </c>
      <c r="G264" s="38">
        <v>0</v>
      </c>
      <c r="H264" s="12" t="s">
        <v>26</v>
      </c>
      <c r="I264" s="12"/>
    </row>
    <row r="265" spans="1:9" ht="10.5" customHeight="1" x14ac:dyDescent="0.25">
      <c r="A265" s="12"/>
      <c r="B265" s="58" t="s">
        <v>6</v>
      </c>
      <c r="C265" s="12"/>
      <c r="D265" s="12"/>
      <c r="E265" s="12"/>
      <c r="F265" s="38">
        <v>0</v>
      </c>
      <c r="G265" s="38">
        <v>0</v>
      </c>
      <c r="H265" s="12" t="s">
        <v>26</v>
      </c>
      <c r="I265" s="12"/>
    </row>
    <row r="266" spans="1:9" x14ac:dyDescent="0.25">
      <c r="A266" s="12"/>
      <c r="B266" s="58" t="s">
        <v>7</v>
      </c>
      <c r="C266" s="12"/>
      <c r="D266" s="12"/>
      <c r="E266" s="12"/>
      <c r="F266" s="38">
        <v>0</v>
      </c>
      <c r="G266" s="38">
        <v>0</v>
      </c>
      <c r="H266" s="12" t="s">
        <v>26</v>
      </c>
      <c r="I266" s="12"/>
    </row>
    <row r="267" spans="1:9" x14ac:dyDescent="0.25">
      <c r="A267" s="12"/>
      <c r="B267" s="58" t="s">
        <v>81</v>
      </c>
      <c r="C267" s="12"/>
      <c r="D267" s="12"/>
      <c r="E267" s="12"/>
      <c r="F267" s="38">
        <v>0</v>
      </c>
      <c r="G267" s="38">
        <v>0</v>
      </c>
      <c r="H267" s="12" t="s">
        <v>26</v>
      </c>
      <c r="I267" s="12"/>
    </row>
    <row r="268" spans="1:9" x14ac:dyDescent="0.25">
      <c r="A268" s="12"/>
      <c r="B268" s="58" t="s">
        <v>8</v>
      </c>
      <c r="C268" s="12"/>
      <c r="D268" s="12"/>
      <c r="E268" s="12"/>
      <c r="F268" s="38">
        <v>0</v>
      </c>
      <c r="G268" s="38">
        <v>0</v>
      </c>
      <c r="H268" s="12" t="s">
        <v>26</v>
      </c>
      <c r="I268" s="12"/>
    </row>
    <row r="269" spans="1:9" ht="19.5" x14ac:dyDescent="0.25">
      <c r="A269" s="64" t="s">
        <v>66</v>
      </c>
      <c r="B269" s="65" t="s">
        <v>326</v>
      </c>
      <c r="C269" s="64" t="s">
        <v>284</v>
      </c>
      <c r="D269" s="66"/>
      <c r="E269" s="66"/>
      <c r="F269" s="67">
        <f>F270+F271+F272+F273</f>
        <v>116950.91581999999</v>
      </c>
      <c r="G269" s="67">
        <f>G270+G271+G272+G273</f>
        <v>116950.81582</v>
      </c>
      <c r="H269" s="68"/>
      <c r="I269" s="64"/>
    </row>
    <row r="270" spans="1:9" x14ac:dyDescent="0.25">
      <c r="A270" s="69"/>
      <c r="B270" s="42" t="s">
        <v>6</v>
      </c>
      <c r="C270" s="69"/>
      <c r="D270" s="70"/>
      <c r="E270" s="70"/>
      <c r="F270" s="71">
        <f>F276+F282</f>
        <v>45603.76741</v>
      </c>
      <c r="G270" s="71">
        <f>G276+G282+G288+G294</f>
        <v>45603.76741</v>
      </c>
      <c r="H270" s="72"/>
      <c r="I270" s="69"/>
    </row>
    <row r="271" spans="1:9" ht="12.75" customHeight="1" x14ac:dyDescent="0.25">
      <c r="A271" s="69"/>
      <c r="B271" s="42" t="s">
        <v>7</v>
      </c>
      <c r="C271" s="69"/>
      <c r="D271" s="70"/>
      <c r="E271" s="70"/>
      <c r="F271" s="71">
        <f>F277+F283</f>
        <v>61169.032590000003</v>
      </c>
      <c r="G271" s="71">
        <f>G277+G283</f>
        <v>61168.932590000004</v>
      </c>
      <c r="H271" s="72"/>
      <c r="I271" s="69"/>
    </row>
    <row r="272" spans="1:9" x14ac:dyDescent="0.25">
      <c r="A272" s="69"/>
      <c r="B272" s="42" t="s">
        <v>9</v>
      </c>
      <c r="C272" s="69"/>
      <c r="D272" s="70"/>
      <c r="E272" s="70"/>
      <c r="F272" s="71">
        <f>F278+F284+F290+F296</f>
        <v>2230.4583000000002</v>
      </c>
      <c r="G272" s="71">
        <f>G278+G284+G290+G296</f>
        <v>2230.4583000000002</v>
      </c>
      <c r="H272" s="72"/>
      <c r="I272" s="69"/>
    </row>
    <row r="273" spans="1:9" x14ac:dyDescent="0.25">
      <c r="A273" s="69"/>
      <c r="B273" s="42" t="s">
        <v>8</v>
      </c>
      <c r="C273" s="69"/>
      <c r="D273" s="70"/>
      <c r="E273" s="70"/>
      <c r="F273" s="71">
        <f>F279+F285+F291+F297</f>
        <v>7947.6575199999997</v>
      </c>
      <c r="G273" s="71">
        <f>G279+G285+G291+G297</f>
        <v>7947.6575199999997</v>
      </c>
      <c r="H273" s="72"/>
      <c r="I273" s="69"/>
    </row>
    <row r="274" spans="1:9" x14ac:dyDescent="0.25">
      <c r="A274" s="69"/>
      <c r="B274" s="73" t="s">
        <v>67</v>
      </c>
      <c r="C274" s="69"/>
      <c r="D274" s="70"/>
      <c r="E274" s="70"/>
      <c r="F274" s="74"/>
      <c r="G274" s="74"/>
      <c r="H274" s="69"/>
      <c r="I274" s="69"/>
    </row>
    <row r="275" spans="1:9" ht="66" x14ac:dyDescent="0.25">
      <c r="A275" s="69"/>
      <c r="B275" s="70" t="s">
        <v>100</v>
      </c>
      <c r="C275" s="69"/>
      <c r="D275" s="70"/>
      <c r="E275" s="70"/>
      <c r="F275" s="71">
        <f>F276+F277+F278+F279</f>
        <v>1331.12916</v>
      </c>
      <c r="G275" s="71">
        <f>G276+G277+G278+G279</f>
        <v>1331.02916</v>
      </c>
      <c r="H275" s="146">
        <f>G275/F275*100</f>
        <v>99.992487580994776</v>
      </c>
      <c r="I275" s="148" t="s">
        <v>349</v>
      </c>
    </row>
    <row r="276" spans="1:9" x14ac:dyDescent="0.25">
      <c r="A276" s="41"/>
      <c r="B276" s="42" t="s">
        <v>6</v>
      </c>
      <c r="C276" s="41"/>
      <c r="D276" s="12"/>
      <c r="E276" s="12"/>
      <c r="F276" s="75">
        <v>0</v>
      </c>
      <c r="G276" s="75">
        <v>0</v>
      </c>
      <c r="H276" s="12" t="s">
        <v>26</v>
      </c>
      <c r="I276" s="41"/>
    </row>
    <row r="277" spans="1:9" x14ac:dyDescent="0.25">
      <c r="A277" s="41"/>
      <c r="B277" s="42" t="s">
        <v>7</v>
      </c>
      <c r="C277" s="41"/>
      <c r="D277" s="41"/>
      <c r="E277" s="41"/>
      <c r="F277" s="75">
        <v>302.89999999999998</v>
      </c>
      <c r="G277" s="75">
        <v>302.8</v>
      </c>
      <c r="H277" s="147">
        <f>G277/F277*100</f>
        <v>99.966985803895696</v>
      </c>
      <c r="I277" s="41"/>
    </row>
    <row r="278" spans="1:9" x14ac:dyDescent="0.25">
      <c r="A278" s="41"/>
      <c r="B278" s="42" t="s">
        <v>9</v>
      </c>
      <c r="C278" s="41"/>
      <c r="D278" s="41"/>
      <c r="E278" s="41"/>
      <c r="F278" s="75">
        <v>1028.2291600000001</v>
      </c>
      <c r="G278" s="75">
        <v>1028.2291600000001</v>
      </c>
      <c r="H278" s="75">
        <f t="shared" ref="H278" si="6">G278/F278*100</f>
        <v>100</v>
      </c>
      <c r="I278" s="41"/>
    </row>
    <row r="279" spans="1:9" x14ac:dyDescent="0.25">
      <c r="A279" s="41"/>
      <c r="B279" s="42" t="s">
        <v>8</v>
      </c>
      <c r="C279" s="41"/>
      <c r="D279" s="50"/>
      <c r="E279" s="41"/>
      <c r="F279" s="75">
        <v>0</v>
      </c>
      <c r="G279" s="75">
        <v>0</v>
      </c>
      <c r="H279" s="75" t="s">
        <v>26</v>
      </c>
      <c r="I279" s="41"/>
    </row>
    <row r="280" spans="1:9" x14ac:dyDescent="0.25">
      <c r="A280" s="41"/>
      <c r="B280" s="44" t="s">
        <v>62</v>
      </c>
      <c r="C280" s="41"/>
      <c r="D280" s="41"/>
      <c r="E280" s="41"/>
      <c r="F280" s="41"/>
      <c r="G280" s="41"/>
      <c r="H280" s="41"/>
      <c r="I280" s="41"/>
    </row>
    <row r="281" spans="1:9" x14ac:dyDescent="0.25">
      <c r="A281" s="41"/>
      <c r="B281" s="22" t="s">
        <v>131</v>
      </c>
      <c r="C281" s="41"/>
      <c r="D281" s="41"/>
      <c r="E281" s="41"/>
      <c r="F281" s="31">
        <f>F282+F283+F284+F285</f>
        <v>115619.78665999998</v>
      </c>
      <c r="G281" s="31">
        <f>G282+G283+G284+G285</f>
        <v>115619.78665999998</v>
      </c>
      <c r="H281" s="18">
        <f t="shared" ref="H281:H284" si="7">F281/G281*100</f>
        <v>100</v>
      </c>
      <c r="I281" s="41"/>
    </row>
    <row r="282" spans="1:9" x14ac:dyDescent="0.25">
      <c r="A282" s="41"/>
      <c r="B282" s="42" t="s">
        <v>6</v>
      </c>
      <c r="C282" s="41"/>
      <c r="D282" s="41"/>
      <c r="E282" s="41"/>
      <c r="F282" s="145">
        <v>45603.76741</v>
      </c>
      <c r="G282" s="145">
        <v>45603.76741</v>
      </c>
      <c r="H282" s="18">
        <f t="shared" si="7"/>
        <v>100</v>
      </c>
      <c r="I282" s="41"/>
    </row>
    <row r="283" spans="1:9" x14ac:dyDescent="0.25">
      <c r="A283" s="41"/>
      <c r="B283" s="42" t="s">
        <v>7</v>
      </c>
      <c r="C283" s="41"/>
      <c r="D283" s="41"/>
      <c r="E283" s="41"/>
      <c r="F283" s="145">
        <v>60866.132590000001</v>
      </c>
      <c r="G283" s="145">
        <v>60866.132590000001</v>
      </c>
      <c r="H283" s="18">
        <f t="shared" si="7"/>
        <v>100</v>
      </c>
      <c r="I283" s="41"/>
    </row>
    <row r="284" spans="1:9" x14ac:dyDescent="0.25">
      <c r="A284" s="41"/>
      <c r="B284" s="12" t="s">
        <v>9</v>
      </c>
      <c r="C284" s="41"/>
      <c r="D284" s="41"/>
      <c r="E284" s="41"/>
      <c r="F284" s="31">
        <v>1202.2291399999999</v>
      </c>
      <c r="G284" s="31">
        <v>1202.2291399999999</v>
      </c>
      <c r="H284" s="18">
        <f t="shared" si="7"/>
        <v>100</v>
      </c>
      <c r="I284" s="76"/>
    </row>
    <row r="285" spans="1:9" x14ac:dyDescent="0.25">
      <c r="A285" s="41"/>
      <c r="B285" s="12" t="s">
        <v>8</v>
      </c>
      <c r="C285" s="41"/>
      <c r="D285" s="41"/>
      <c r="E285" s="41"/>
      <c r="F285" s="31">
        <v>7947.6575199999997</v>
      </c>
      <c r="G285" s="31">
        <v>7947.6575199999997</v>
      </c>
      <c r="H285" s="18">
        <f>F285/G285*100</f>
        <v>100</v>
      </c>
      <c r="I285" s="76"/>
    </row>
    <row r="286" spans="1:9" x14ac:dyDescent="0.25">
      <c r="A286" s="41"/>
      <c r="B286" s="44" t="s">
        <v>130</v>
      </c>
      <c r="C286" s="41"/>
      <c r="D286" s="41"/>
      <c r="E286" s="41"/>
      <c r="F286" s="41"/>
      <c r="G286" s="41"/>
      <c r="H286" s="41"/>
      <c r="I286" s="41"/>
    </row>
    <row r="287" spans="1:9" ht="20.25" x14ac:dyDescent="0.25">
      <c r="A287" s="41"/>
      <c r="B287" s="22" t="s">
        <v>216</v>
      </c>
      <c r="C287" s="41"/>
      <c r="D287" s="41"/>
      <c r="E287" s="41"/>
      <c r="F287" s="38"/>
      <c r="G287" s="77"/>
      <c r="H287" s="38"/>
      <c r="I287" s="41"/>
    </row>
    <row r="288" spans="1:9" x14ac:dyDescent="0.25">
      <c r="A288" s="41"/>
      <c r="B288" s="42" t="s">
        <v>6</v>
      </c>
      <c r="C288" s="41"/>
      <c r="D288" s="41"/>
      <c r="E288" s="41"/>
      <c r="F288" s="38">
        <v>0</v>
      </c>
      <c r="G288" s="38">
        <v>0</v>
      </c>
      <c r="H288" s="12" t="s">
        <v>26</v>
      </c>
      <c r="I288" s="41"/>
    </row>
    <row r="289" spans="1:9" x14ac:dyDescent="0.25">
      <c r="A289" s="41"/>
      <c r="B289" s="12" t="s">
        <v>7</v>
      </c>
      <c r="C289" s="41"/>
      <c r="D289" s="41"/>
      <c r="E289" s="41"/>
      <c r="F289" s="38">
        <v>0</v>
      </c>
      <c r="G289" s="38">
        <v>0</v>
      </c>
      <c r="H289" s="12" t="s">
        <v>26</v>
      </c>
      <c r="I289" s="108"/>
    </row>
    <row r="290" spans="1:9" x14ac:dyDescent="0.25">
      <c r="A290" s="41"/>
      <c r="B290" s="42" t="s">
        <v>9</v>
      </c>
      <c r="C290" s="41"/>
      <c r="D290" s="41"/>
      <c r="E290" s="41"/>
      <c r="F290" s="38">
        <v>0</v>
      </c>
      <c r="G290" s="38">
        <v>0</v>
      </c>
      <c r="H290" s="38" t="s">
        <v>26</v>
      </c>
      <c r="I290" s="41"/>
    </row>
    <row r="291" spans="1:9" x14ac:dyDescent="0.25">
      <c r="A291" s="41"/>
      <c r="B291" s="42" t="s">
        <v>8</v>
      </c>
      <c r="C291" s="41"/>
      <c r="D291" s="41"/>
      <c r="E291" s="41"/>
      <c r="F291" s="38">
        <v>0</v>
      </c>
      <c r="G291" s="38">
        <v>0</v>
      </c>
      <c r="H291" s="38" t="s">
        <v>26</v>
      </c>
      <c r="I291" s="41"/>
    </row>
    <row r="292" spans="1:9" x14ac:dyDescent="0.25">
      <c r="A292" s="41"/>
      <c r="B292" s="78" t="s">
        <v>108</v>
      </c>
      <c r="C292" s="41"/>
      <c r="D292" s="41"/>
      <c r="E292" s="41"/>
      <c r="F292" s="41"/>
      <c r="G292" s="41"/>
      <c r="H292" s="41"/>
      <c r="I292" s="41"/>
    </row>
    <row r="293" spans="1:9" ht="20.25" x14ac:dyDescent="0.25">
      <c r="A293" s="41"/>
      <c r="B293" s="22" t="s">
        <v>217</v>
      </c>
      <c r="C293" s="41"/>
      <c r="D293" s="41"/>
      <c r="E293" s="41"/>
      <c r="F293" s="38"/>
      <c r="G293" s="38"/>
      <c r="H293" s="38"/>
      <c r="I293" s="41"/>
    </row>
    <row r="294" spans="1:9" x14ac:dyDescent="0.25">
      <c r="A294" s="41"/>
      <c r="B294" s="42" t="s">
        <v>6</v>
      </c>
      <c r="C294" s="41"/>
      <c r="D294" s="41"/>
      <c r="E294" s="41"/>
      <c r="F294" s="38">
        <v>0</v>
      </c>
      <c r="G294" s="38">
        <v>0</v>
      </c>
      <c r="H294" s="38" t="s">
        <v>26</v>
      </c>
      <c r="I294" s="41"/>
    </row>
    <row r="295" spans="1:9" x14ac:dyDescent="0.25">
      <c r="A295" s="41"/>
      <c r="B295" s="42" t="s">
        <v>7</v>
      </c>
      <c r="C295" s="41"/>
      <c r="D295" s="41"/>
      <c r="E295" s="41"/>
      <c r="F295" s="38">
        <v>0</v>
      </c>
      <c r="G295" s="38">
        <v>0</v>
      </c>
      <c r="H295" s="38" t="s">
        <v>26</v>
      </c>
      <c r="I295" s="41"/>
    </row>
    <row r="296" spans="1:9" x14ac:dyDescent="0.25">
      <c r="A296" s="41"/>
      <c r="B296" s="42" t="s">
        <v>9</v>
      </c>
      <c r="C296" s="41"/>
      <c r="D296" s="41"/>
      <c r="E296" s="41"/>
      <c r="F296" s="38">
        <v>0</v>
      </c>
      <c r="G296" s="38">
        <v>0</v>
      </c>
      <c r="H296" s="38" t="s">
        <v>26</v>
      </c>
      <c r="I296" s="41"/>
    </row>
    <row r="297" spans="1:9" x14ac:dyDescent="0.25">
      <c r="A297" s="41"/>
      <c r="B297" s="42" t="s">
        <v>8</v>
      </c>
      <c r="C297" s="41"/>
      <c r="D297" s="41"/>
      <c r="E297" s="41"/>
      <c r="F297" s="38">
        <v>0</v>
      </c>
      <c r="G297" s="38">
        <v>0</v>
      </c>
      <c r="H297" s="38" t="s">
        <v>26</v>
      </c>
      <c r="I297" s="41"/>
    </row>
    <row r="298" spans="1:9" ht="30" x14ac:dyDescent="0.25">
      <c r="A298" s="149" t="s">
        <v>69</v>
      </c>
      <c r="B298" s="150" t="s">
        <v>322</v>
      </c>
      <c r="C298" s="110" t="s">
        <v>284</v>
      </c>
      <c r="D298" s="111"/>
      <c r="E298" s="111"/>
      <c r="F298" s="112">
        <f>F299+F300+F301</f>
        <v>33809.15</v>
      </c>
      <c r="G298" s="112">
        <f>G299+G300+G301</f>
        <v>33809.15</v>
      </c>
      <c r="H298" s="113">
        <f>F298/G298*100</f>
        <v>100</v>
      </c>
      <c r="I298" s="114"/>
    </row>
    <row r="299" spans="1:9" x14ac:dyDescent="0.25">
      <c r="A299" s="15"/>
      <c r="B299" s="16" t="s">
        <v>6</v>
      </c>
      <c r="C299" s="17"/>
      <c r="D299" s="18"/>
      <c r="E299" s="18"/>
      <c r="F299" s="19">
        <f>F305+F317+F335</f>
        <v>678.4</v>
      </c>
      <c r="G299" s="19">
        <f>F299</f>
        <v>678.4</v>
      </c>
      <c r="H299" s="18">
        <f>F299/G299*100</f>
        <v>100</v>
      </c>
      <c r="I299" s="17"/>
    </row>
    <row r="300" spans="1:9" x14ac:dyDescent="0.25">
      <c r="A300" s="15"/>
      <c r="B300" s="16" t="s">
        <v>7</v>
      </c>
      <c r="C300" s="17"/>
      <c r="D300" s="17"/>
      <c r="E300" s="17"/>
      <c r="F300" s="19">
        <f>F306+F318+F336</f>
        <v>31112.49</v>
      </c>
      <c r="G300" s="19">
        <f>F300</f>
        <v>31112.49</v>
      </c>
      <c r="H300" s="18">
        <f>F300/G300*100</f>
        <v>100</v>
      </c>
      <c r="I300" s="17"/>
    </row>
    <row r="301" spans="1:9" x14ac:dyDescent="0.25">
      <c r="A301" s="15"/>
      <c r="B301" s="16" t="s">
        <v>9</v>
      </c>
      <c r="C301" s="17"/>
      <c r="D301" s="17"/>
      <c r="E301" s="17"/>
      <c r="F301" s="19">
        <f>F307+F319+F337</f>
        <v>2018.2599999999998</v>
      </c>
      <c r="G301" s="19">
        <f>F301</f>
        <v>2018.2599999999998</v>
      </c>
      <c r="H301" s="18">
        <f>F301/G301*100</f>
        <v>100</v>
      </c>
      <c r="I301" s="17"/>
    </row>
    <row r="302" spans="1:9" x14ac:dyDescent="0.25">
      <c r="A302" s="15"/>
      <c r="B302" s="16" t="s">
        <v>8</v>
      </c>
      <c r="C302" s="17"/>
      <c r="D302" s="17"/>
      <c r="E302" s="17"/>
      <c r="F302" s="20">
        <v>0</v>
      </c>
      <c r="G302" s="20">
        <v>0</v>
      </c>
      <c r="H302" s="18" t="s">
        <v>26</v>
      </c>
      <c r="I302" s="17"/>
    </row>
    <row r="303" spans="1:9" x14ac:dyDescent="0.25">
      <c r="A303" s="15"/>
      <c r="B303" s="21" t="s">
        <v>4</v>
      </c>
      <c r="C303" s="17"/>
      <c r="D303" s="17"/>
      <c r="E303" s="17"/>
      <c r="F303" s="19"/>
      <c r="G303" s="19"/>
      <c r="H303" s="18"/>
      <c r="I303" s="17"/>
    </row>
    <row r="304" spans="1:9" ht="20.25" x14ac:dyDescent="0.25">
      <c r="A304" s="15"/>
      <c r="B304" s="22" t="s">
        <v>16</v>
      </c>
      <c r="C304" s="23"/>
      <c r="D304" s="24"/>
      <c r="E304" s="24"/>
      <c r="F304" s="25">
        <f>F305+F306+F307</f>
        <v>3893.4</v>
      </c>
      <c r="G304" s="25">
        <f>G305+G306+G307</f>
        <v>3893.4</v>
      </c>
      <c r="H304" s="18">
        <f>F304/G304*100</f>
        <v>100</v>
      </c>
      <c r="I304" s="23"/>
    </row>
    <row r="305" spans="1:9" x14ac:dyDescent="0.25">
      <c r="A305" s="15"/>
      <c r="B305" s="16" t="s">
        <v>6</v>
      </c>
      <c r="C305" s="17"/>
      <c r="D305" s="26"/>
      <c r="E305" s="26"/>
      <c r="F305" s="25">
        <f>F311</f>
        <v>678.4</v>
      </c>
      <c r="G305" s="25">
        <f>F305</f>
        <v>678.4</v>
      </c>
      <c r="H305" s="18">
        <f>F305/G305*100</f>
        <v>100</v>
      </c>
      <c r="I305" s="17"/>
    </row>
    <row r="306" spans="1:9" x14ac:dyDescent="0.25">
      <c r="A306" s="15"/>
      <c r="B306" s="16" t="s">
        <v>7</v>
      </c>
      <c r="C306" s="17"/>
      <c r="D306" s="26"/>
      <c r="E306" s="26"/>
      <c r="F306" s="25">
        <f>F312</f>
        <v>2139.4</v>
      </c>
      <c r="G306" s="25">
        <f>F306</f>
        <v>2139.4</v>
      </c>
      <c r="H306" s="18">
        <f>F306/G306*100</f>
        <v>100</v>
      </c>
      <c r="I306" s="17"/>
    </row>
    <row r="307" spans="1:9" x14ac:dyDescent="0.25">
      <c r="A307" s="15"/>
      <c r="B307" s="16" t="s">
        <v>9</v>
      </c>
      <c r="C307" s="17"/>
      <c r="D307" s="26"/>
      <c r="E307" s="26"/>
      <c r="F307" s="25">
        <f>F313</f>
        <v>1075.5999999999999</v>
      </c>
      <c r="G307" s="25">
        <f>F307</f>
        <v>1075.5999999999999</v>
      </c>
      <c r="H307" s="18">
        <f>F307/G307*100</f>
        <v>100</v>
      </c>
      <c r="I307" s="17"/>
    </row>
    <row r="308" spans="1:9" x14ac:dyDescent="0.25">
      <c r="A308" s="15"/>
      <c r="B308" s="16" t="s">
        <v>8</v>
      </c>
      <c r="C308" s="17"/>
      <c r="D308" s="26"/>
      <c r="E308" s="26"/>
      <c r="F308" s="20">
        <v>0</v>
      </c>
      <c r="G308" s="20">
        <v>0</v>
      </c>
      <c r="H308" s="18" t="s">
        <v>26</v>
      </c>
      <c r="I308" s="17"/>
    </row>
    <row r="309" spans="1:9" x14ac:dyDescent="0.25">
      <c r="A309" s="15"/>
      <c r="B309" s="21" t="s">
        <v>19</v>
      </c>
      <c r="C309" s="17"/>
      <c r="D309" s="24" t="s">
        <v>285</v>
      </c>
      <c r="E309" s="24" t="s">
        <v>17</v>
      </c>
      <c r="F309" s="25"/>
      <c r="G309" s="25"/>
      <c r="H309" s="18"/>
      <c r="I309" s="17"/>
    </row>
    <row r="310" spans="1:9" x14ac:dyDescent="0.25">
      <c r="A310" s="15"/>
      <c r="B310" s="22" t="s">
        <v>171</v>
      </c>
      <c r="C310" s="23"/>
      <c r="D310" s="24"/>
      <c r="E310" s="24"/>
      <c r="F310" s="25">
        <f>F311+F312+F313</f>
        <v>3893.4</v>
      </c>
      <c r="G310" s="25">
        <f>G311+G312+G313</f>
        <v>3893.4</v>
      </c>
      <c r="H310" s="18">
        <v>100</v>
      </c>
      <c r="I310" s="17"/>
    </row>
    <row r="311" spans="1:9" x14ac:dyDescent="0.25">
      <c r="A311" s="15"/>
      <c r="B311" s="16" t="s">
        <v>6</v>
      </c>
      <c r="C311" s="17"/>
      <c r="D311" s="27"/>
      <c r="E311" s="27"/>
      <c r="F311" s="25">
        <v>678.4</v>
      </c>
      <c r="G311" s="25">
        <v>678.4</v>
      </c>
      <c r="H311" s="18">
        <v>100</v>
      </c>
      <c r="I311" s="17"/>
    </row>
    <row r="312" spans="1:9" x14ac:dyDescent="0.25">
      <c r="A312" s="15"/>
      <c r="B312" s="16" t="s">
        <v>7</v>
      </c>
      <c r="C312" s="17"/>
      <c r="D312" s="27"/>
      <c r="E312" s="27"/>
      <c r="F312" s="25">
        <v>2139.4</v>
      </c>
      <c r="G312" s="25">
        <v>2139.4</v>
      </c>
      <c r="H312" s="18">
        <v>100</v>
      </c>
      <c r="I312" s="17"/>
    </row>
    <row r="313" spans="1:9" x14ac:dyDescent="0.25">
      <c r="A313" s="15"/>
      <c r="B313" s="16" t="s">
        <v>9</v>
      </c>
      <c r="C313" s="17"/>
      <c r="D313" s="27"/>
      <c r="E313" s="27"/>
      <c r="F313" s="25">
        <v>1075.5999999999999</v>
      </c>
      <c r="G313" s="25">
        <v>1075.5999999999999</v>
      </c>
      <c r="H313" s="18">
        <v>100</v>
      </c>
      <c r="I313" s="17"/>
    </row>
    <row r="314" spans="1:9" x14ac:dyDescent="0.25">
      <c r="A314" s="15"/>
      <c r="B314" s="16" t="s">
        <v>8</v>
      </c>
      <c r="C314" s="17"/>
      <c r="D314" s="27"/>
      <c r="E314" s="27"/>
      <c r="F314" s="20">
        <v>0</v>
      </c>
      <c r="G314" s="20">
        <v>0</v>
      </c>
      <c r="H314" s="18" t="s">
        <v>26</v>
      </c>
      <c r="I314" s="17"/>
    </row>
    <row r="315" spans="1:9" x14ac:dyDescent="0.25">
      <c r="A315" s="15"/>
      <c r="B315" s="21" t="s">
        <v>62</v>
      </c>
      <c r="C315" s="17"/>
      <c r="D315" s="27"/>
      <c r="E315" s="27"/>
      <c r="F315" s="25"/>
      <c r="G315" s="25"/>
      <c r="H315" s="18"/>
      <c r="I315" s="17"/>
    </row>
    <row r="316" spans="1:9" x14ac:dyDescent="0.25">
      <c r="A316" s="15"/>
      <c r="B316" s="22" t="s">
        <v>20</v>
      </c>
      <c r="C316" s="23"/>
      <c r="D316" s="24"/>
      <c r="E316" s="24"/>
      <c r="F316" s="25">
        <f>F317+F318+F319+F320</f>
        <v>488.59</v>
      </c>
      <c r="G316" s="25">
        <f>G317+G318+G319+G320</f>
        <v>488.59</v>
      </c>
      <c r="H316" s="18" t="s">
        <v>26</v>
      </c>
      <c r="I316" s="17"/>
    </row>
    <row r="317" spans="1:9" x14ac:dyDescent="0.25">
      <c r="A317" s="15"/>
      <c r="B317" s="16" t="s">
        <v>6</v>
      </c>
      <c r="C317" s="17"/>
      <c r="D317" s="27"/>
      <c r="E317" s="27"/>
      <c r="F317" s="25">
        <f>F323+F329</f>
        <v>0</v>
      </c>
      <c r="G317" s="25">
        <f>G323+G329</f>
        <v>0</v>
      </c>
      <c r="H317" s="18" t="s">
        <v>26</v>
      </c>
      <c r="I317" s="17"/>
    </row>
    <row r="318" spans="1:9" x14ac:dyDescent="0.25">
      <c r="A318" s="15"/>
      <c r="B318" s="16" t="s">
        <v>7</v>
      </c>
      <c r="C318" s="17"/>
      <c r="D318" s="27"/>
      <c r="E318" s="27"/>
      <c r="F318" s="25">
        <f>F324+F330</f>
        <v>0</v>
      </c>
      <c r="G318" s="25">
        <f>G324+G330</f>
        <v>0</v>
      </c>
      <c r="H318" s="18" t="s">
        <v>26</v>
      </c>
      <c r="I318" s="17"/>
    </row>
    <row r="319" spans="1:9" s="9" customFormat="1" x14ac:dyDescent="0.25">
      <c r="A319" s="15"/>
      <c r="B319" s="16" t="s">
        <v>9</v>
      </c>
      <c r="C319" s="17"/>
      <c r="D319" s="27"/>
      <c r="E319" s="27"/>
      <c r="F319" s="25">
        <f>F325+F331</f>
        <v>488.59</v>
      </c>
      <c r="G319" s="25">
        <f>F319</f>
        <v>488.59</v>
      </c>
      <c r="H319" s="18" t="s">
        <v>26</v>
      </c>
      <c r="I319" s="17"/>
    </row>
    <row r="320" spans="1:9" s="9" customFormat="1" x14ac:dyDescent="0.25">
      <c r="A320" s="15"/>
      <c r="B320" s="16" t="s">
        <v>8</v>
      </c>
      <c r="C320" s="17"/>
      <c r="D320" s="27"/>
      <c r="E320" s="27"/>
      <c r="F320" s="20">
        <f>F326+F332</f>
        <v>0</v>
      </c>
      <c r="G320" s="20">
        <v>0</v>
      </c>
      <c r="H320" s="18" t="s">
        <v>26</v>
      </c>
      <c r="I320" s="17"/>
    </row>
    <row r="321" spans="1:9" s="9" customFormat="1" x14ac:dyDescent="0.25">
      <c r="A321" s="15"/>
      <c r="B321" s="21" t="s">
        <v>21</v>
      </c>
      <c r="C321" s="17"/>
      <c r="D321" s="24" t="s">
        <v>17</v>
      </c>
      <c r="E321" s="24" t="s">
        <v>18</v>
      </c>
      <c r="F321" s="25"/>
      <c r="G321" s="25"/>
      <c r="H321" s="18"/>
      <c r="I321" s="17"/>
    </row>
    <row r="322" spans="1:9" s="9" customFormat="1" x14ac:dyDescent="0.25">
      <c r="A322" s="15"/>
      <c r="B322" s="28" t="s">
        <v>172</v>
      </c>
      <c r="C322" s="29"/>
      <c r="D322" s="24"/>
      <c r="E322" s="24"/>
      <c r="F322" s="20">
        <f>F325</f>
        <v>488.59</v>
      </c>
      <c r="G322" s="20">
        <f>G325</f>
        <v>0</v>
      </c>
      <c r="H322" s="18" t="s">
        <v>26</v>
      </c>
      <c r="I322" s="17"/>
    </row>
    <row r="323" spans="1:9" s="9" customFormat="1" x14ac:dyDescent="0.25">
      <c r="A323" s="15"/>
      <c r="B323" s="16" t="s">
        <v>6</v>
      </c>
      <c r="C323" s="17"/>
      <c r="D323" s="27"/>
      <c r="E323" s="27"/>
      <c r="F323" s="20">
        <v>0</v>
      </c>
      <c r="G323" s="20">
        <v>0</v>
      </c>
      <c r="H323" s="18" t="s">
        <v>26</v>
      </c>
      <c r="I323" s="17"/>
    </row>
    <row r="324" spans="1:9" s="9" customFormat="1" x14ac:dyDescent="0.25">
      <c r="A324" s="15"/>
      <c r="B324" s="16" t="s">
        <v>7</v>
      </c>
      <c r="C324" s="17"/>
      <c r="D324" s="27"/>
      <c r="E324" s="27"/>
      <c r="F324" s="20">
        <v>0</v>
      </c>
      <c r="G324" s="20">
        <v>0</v>
      </c>
      <c r="H324" s="18" t="s">
        <v>26</v>
      </c>
      <c r="I324" s="17"/>
    </row>
    <row r="325" spans="1:9" x14ac:dyDescent="0.25">
      <c r="A325" s="15"/>
      <c r="B325" s="16" t="s">
        <v>9</v>
      </c>
      <c r="C325" s="17"/>
      <c r="D325" s="27"/>
      <c r="E325" s="27"/>
      <c r="F325" s="20">
        <v>488.59</v>
      </c>
      <c r="G325" s="20">
        <v>0</v>
      </c>
      <c r="H325" s="18" t="s">
        <v>26</v>
      </c>
      <c r="I325" s="17"/>
    </row>
    <row r="326" spans="1:9" x14ac:dyDescent="0.25">
      <c r="A326" s="15"/>
      <c r="B326" s="16" t="s">
        <v>8</v>
      </c>
      <c r="C326" s="17"/>
      <c r="D326" s="27"/>
      <c r="E326" s="27"/>
      <c r="F326" s="20">
        <v>0</v>
      </c>
      <c r="G326" s="20">
        <v>0</v>
      </c>
      <c r="H326" s="18" t="s">
        <v>26</v>
      </c>
      <c r="I326" s="17"/>
    </row>
    <row r="327" spans="1:9" x14ac:dyDescent="0.25">
      <c r="A327" s="15"/>
      <c r="B327" s="21" t="s">
        <v>22</v>
      </c>
      <c r="C327" s="17"/>
      <c r="D327" s="27"/>
      <c r="E327" s="27"/>
      <c r="F327" s="25"/>
      <c r="G327" s="25"/>
      <c r="H327" s="18"/>
      <c r="I327" s="17"/>
    </row>
    <row r="328" spans="1:9" ht="20.25" x14ac:dyDescent="0.25">
      <c r="A328" s="15"/>
      <c r="B328" s="22" t="s">
        <v>173</v>
      </c>
      <c r="C328" s="23"/>
      <c r="D328" s="24"/>
      <c r="E328" s="24"/>
      <c r="F328" s="30">
        <v>0</v>
      </c>
      <c r="G328" s="25">
        <f>G330</f>
        <v>0</v>
      </c>
      <c r="H328" s="18" t="s">
        <v>26</v>
      </c>
      <c r="I328" s="17"/>
    </row>
    <row r="329" spans="1:9" x14ac:dyDescent="0.25">
      <c r="A329" s="15"/>
      <c r="B329" s="16" t="s">
        <v>6</v>
      </c>
      <c r="C329" s="17"/>
      <c r="D329" s="27"/>
      <c r="E329" s="27"/>
      <c r="F329" s="30">
        <v>0</v>
      </c>
      <c r="G329" s="25">
        <v>0</v>
      </c>
      <c r="H329" s="18" t="s">
        <v>26</v>
      </c>
      <c r="I329" s="17"/>
    </row>
    <row r="330" spans="1:9" x14ac:dyDescent="0.25">
      <c r="A330" s="15"/>
      <c r="B330" s="16" t="s">
        <v>7</v>
      </c>
      <c r="C330" s="17"/>
      <c r="D330" s="27"/>
      <c r="E330" s="27"/>
      <c r="F330" s="30">
        <v>0</v>
      </c>
      <c r="G330" s="25">
        <f>F330</f>
        <v>0</v>
      </c>
      <c r="H330" s="18" t="s">
        <v>26</v>
      </c>
      <c r="I330" s="17"/>
    </row>
    <row r="331" spans="1:9" x14ac:dyDescent="0.25">
      <c r="A331" s="15"/>
      <c r="B331" s="16" t="s">
        <v>9</v>
      </c>
      <c r="C331" s="17"/>
      <c r="D331" s="27"/>
      <c r="E331" s="27"/>
      <c r="F331" s="30">
        <v>0</v>
      </c>
      <c r="G331" s="30">
        <v>0</v>
      </c>
      <c r="H331" s="18" t="s">
        <v>26</v>
      </c>
      <c r="I331" s="17"/>
    </row>
    <row r="332" spans="1:9" x14ac:dyDescent="0.25">
      <c r="A332" s="15"/>
      <c r="B332" s="16" t="s">
        <v>8</v>
      </c>
      <c r="C332" s="17"/>
      <c r="D332" s="27"/>
      <c r="E332" s="27"/>
      <c r="F332" s="20">
        <v>0</v>
      </c>
      <c r="G332" s="20">
        <v>0</v>
      </c>
      <c r="H332" s="18" t="s">
        <v>26</v>
      </c>
      <c r="I332" s="17"/>
    </row>
    <row r="333" spans="1:9" x14ac:dyDescent="0.25">
      <c r="A333" s="15"/>
      <c r="B333" s="21" t="s">
        <v>270</v>
      </c>
      <c r="C333" s="17"/>
      <c r="D333" s="27"/>
      <c r="E333" s="27"/>
      <c r="F333" s="25"/>
      <c r="G333" s="25"/>
      <c r="H333" s="18"/>
      <c r="I333" s="17"/>
    </row>
    <row r="334" spans="1:9" ht="20.25" x14ac:dyDescent="0.25">
      <c r="A334" s="15"/>
      <c r="B334" s="22" t="s">
        <v>27</v>
      </c>
      <c r="C334" s="17"/>
      <c r="D334" s="24"/>
      <c r="E334" s="24"/>
      <c r="F334" s="25">
        <f>F336+F337</f>
        <v>29427.16</v>
      </c>
      <c r="G334" s="25"/>
      <c r="H334" s="18">
        <v>100</v>
      </c>
      <c r="I334" s="17"/>
    </row>
    <row r="335" spans="1:9" x14ac:dyDescent="0.25">
      <c r="A335" s="15"/>
      <c r="B335" s="16" t="s">
        <v>6</v>
      </c>
      <c r="C335" s="17"/>
      <c r="D335" s="27"/>
      <c r="E335" s="27"/>
      <c r="F335" s="25">
        <f>F341+F347+F353+F359+F365+F371</f>
        <v>0</v>
      </c>
      <c r="G335" s="25"/>
      <c r="H335" s="18" t="s">
        <v>26</v>
      </c>
      <c r="I335" s="17"/>
    </row>
    <row r="336" spans="1:9" x14ac:dyDescent="0.25">
      <c r="A336" s="15"/>
      <c r="B336" s="16" t="s">
        <v>7</v>
      </c>
      <c r="C336" s="17"/>
      <c r="D336" s="27"/>
      <c r="E336" s="27"/>
      <c r="F336" s="25">
        <f>F342+F348+F354+F360+F366+F372</f>
        <v>28973.09</v>
      </c>
      <c r="G336" s="25"/>
      <c r="H336" s="18">
        <v>100</v>
      </c>
      <c r="I336" s="17"/>
    </row>
    <row r="337" spans="1:9" x14ac:dyDescent="0.25">
      <c r="A337" s="15"/>
      <c r="B337" s="16" t="s">
        <v>9</v>
      </c>
      <c r="C337" s="17"/>
      <c r="D337" s="27"/>
      <c r="E337" s="27"/>
      <c r="F337" s="25">
        <f>F343+F349+F355+F361+F367+F373</f>
        <v>454.07</v>
      </c>
      <c r="G337" s="25"/>
      <c r="H337" s="18">
        <v>100</v>
      </c>
      <c r="I337" s="17"/>
    </row>
    <row r="338" spans="1:9" x14ac:dyDescent="0.25">
      <c r="A338" s="15"/>
      <c r="B338" s="16" t="s">
        <v>8</v>
      </c>
      <c r="C338" s="17"/>
      <c r="D338" s="27"/>
      <c r="E338" s="27"/>
      <c r="F338" s="20">
        <f>F344+F350+F356+F362+F368+F374</f>
        <v>0</v>
      </c>
      <c r="G338" s="20"/>
      <c r="H338" s="18" t="s">
        <v>26</v>
      </c>
      <c r="I338" s="17"/>
    </row>
    <row r="339" spans="1:9" x14ac:dyDescent="0.25">
      <c r="A339" s="15"/>
      <c r="B339" s="21" t="s">
        <v>23</v>
      </c>
      <c r="C339" s="17"/>
      <c r="D339" s="27"/>
      <c r="E339" s="27"/>
      <c r="F339" s="25"/>
      <c r="G339" s="25"/>
      <c r="H339" s="18"/>
      <c r="I339" s="17"/>
    </row>
    <row r="340" spans="1:9" ht="20.25" x14ac:dyDescent="0.25">
      <c r="A340" s="15"/>
      <c r="B340" s="22" t="s">
        <v>174</v>
      </c>
      <c r="C340" s="17"/>
      <c r="D340" s="27"/>
      <c r="E340" s="27"/>
      <c r="F340" s="30">
        <v>0</v>
      </c>
      <c r="G340" s="30">
        <v>0</v>
      </c>
      <c r="H340" s="18" t="s">
        <v>26</v>
      </c>
      <c r="I340" s="17"/>
    </row>
    <row r="341" spans="1:9" x14ac:dyDescent="0.25">
      <c r="A341" s="15"/>
      <c r="B341" s="16" t="s">
        <v>6</v>
      </c>
      <c r="C341" s="17"/>
      <c r="D341" s="27"/>
      <c r="E341" s="27"/>
      <c r="F341" s="30">
        <v>0</v>
      </c>
      <c r="G341" s="30">
        <v>0</v>
      </c>
      <c r="H341" s="18" t="s">
        <v>26</v>
      </c>
      <c r="I341" s="17"/>
    </row>
    <row r="342" spans="1:9" x14ac:dyDescent="0.25">
      <c r="A342" s="15"/>
      <c r="B342" s="16" t="s">
        <v>7</v>
      </c>
      <c r="C342" s="17"/>
      <c r="D342" s="27"/>
      <c r="E342" s="27"/>
      <c r="F342" s="30">
        <v>0</v>
      </c>
      <c r="G342" s="30">
        <v>0</v>
      </c>
      <c r="H342" s="18" t="s">
        <v>26</v>
      </c>
      <c r="I342" s="17"/>
    </row>
    <row r="343" spans="1:9" s="5" customFormat="1" x14ac:dyDescent="0.25">
      <c r="A343" s="15"/>
      <c r="B343" s="16" t="s">
        <v>9</v>
      </c>
      <c r="C343" s="17"/>
      <c r="D343" s="27"/>
      <c r="E343" s="27"/>
      <c r="F343" s="30">
        <v>0</v>
      </c>
      <c r="G343" s="30">
        <v>0</v>
      </c>
      <c r="H343" s="18" t="s">
        <v>26</v>
      </c>
      <c r="I343" s="17"/>
    </row>
    <row r="344" spans="1:9" x14ac:dyDescent="0.25">
      <c r="A344" s="15"/>
      <c r="B344" s="16" t="s">
        <v>8</v>
      </c>
      <c r="C344" s="17"/>
      <c r="D344" s="27"/>
      <c r="E344" s="27"/>
      <c r="F344" s="30">
        <v>0</v>
      </c>
      <c r="G344" s="30">
        <v>0</v>
      </c>
      <c r="H344" s="18" t="s">
        <v>26</v>
      </c>
      <c r="I344" s="17"/>
    </row>
    <row r="345" spans="1:9" x14ac:dyDescent="0.25">
      <c r="A345" s="15"/>
      <c r="B345" s="21" t="s">
        <v>24</v>
      </c>
      <c r="C345" s="17"/>
      <c r="D345" s="26"/>
      <c r="E345" s="27"/>
      <c r="F345" s="25"/>
      <c r="G345" s="25"/>
      <c r="H345" s="18"/>
      <c r="I345" s="17"/>
    </row>
    <row r="346" spans="1:9" x14ac:dyDescent="0.25">
      <c r="A346" s="15"/>
      <c r="B346" s="22" t="s">
        <v>175</v>
      </c>
      <c r="C346" s="17"/>
      <c r="D346" s="24"/>
      <c r="E346" s="24"/>
      <c r="F346" s="30">
        <v>0</v>
      </c>
      <c r="G346" s="25">
        <f>G349</f>
        <v>0</v>
      </c>
      <c r="H346" s="18">
        <v>100</v>
      </c>
      <c r="I346" s="17"/>
    </row>
    <row r="347" spans="1:9" x14ac:dyDescent="0.25">
      <c r="A347" s="15"/>
      <c r="B347" s="16" t="s">
        <v>6</v>
      </c>
      <c r="C347" s="17"/>
      <c r="D347" s="27"/>
      <c r="E347" s="27"/>
      <c r="F347" s="30">
        <v>0</v>
      </c>
      <c r="G347" s="30">
        <v>0</v>
      </c>
      <c r="H347" s="18" t="s">
        <v>26</v>
      </c>
      <c r="I347" s="17"/>
    </row>
    <row r="348" spans="1:9" x14ac:dyDescent="0.25">
      <c r="A348" s="15"/>
      <c r="B348" s="16" t="s">
        <v>7</v>
      </c>
      <c r="C348" s="17"/>
      <c r="D348" s="27"/>
      <c r="E348" s="27"/>
      <c r="F348" s="30">
        <v>0</v>
      </c>
      <c r="G348" s="30">
        <v>0</v>
      </c>
      <c r="H348" s="18" t="s">
        <v>26</v>
      </c>
      <c r="I348" s="17"/>
    </row>
    <row r="349" spans="1:9" x14ac:dyDescent="0.25">
      <c r="A349" s="17"/>
      <c r="B349" s="16" t="s">
        <v>9</v>
      </c>
      <c r="C349" s="17"/>
      <c r="D349" s="27"/>
      <c r="E349" s="27"/>
      <c r="F349" s="30">
        <v>0</v>
      </c>
      <c r="G349" s="30">
        <v>0</v>
      </c>
      <c r="H349" s="18">
        <v>100</v>
      </c>
      <c r="I349" s="17"/>
    </row>
    <row r="350" spans="1:9" x14ac:dyDescent="0.25">
      <c r="A350" s="17"/>
      <c r="B350" s="16" t="s">
        <v>8</v>
      </c>
      <c r="C350" s="17"/>
      <c r="D350" s="27"/>
      <c r="E350" s="27"/>
      <c r="F350" s="30">
        <v>0</v>
      </c>
      <c r="G350" s="30">
        <v>0</v>
      </c>
      <c r="H350" s="18" t="s">
        <v>26</v>
      </c>
      <c r="I350" s="17"/>
    </row>
    <row r="351" spans="1:9" s="9" customFormat="1" x14ac:dyDescent="0.25">
      <c r="A351" s="17"/>
      <c r="B351" s="21" t="s">
        <v>28</v>
      </c>
      <c r="C351" s="17"/>
      <c r="D351" s="24" t="s">
        <v>32</v>
      </c>
      <c r="E351" s="24" t="s">
        <v>33</v>
      </c>
      <c r="F351" s="30"/>
      <c r="G351" s="30"/>
      <c r="H351" s="18"/>
      <c r="I351" s="17"/>
    </row>
    <row r="352" spans="1:9" s="9" customFormat="1" x14ac:dyDescent="0.25">
      <c r="A352" s="17"/>
      <c r="B352" s="22" t="s">
        <v>286</v>
      </c>
      <c r="C352" s="17"/>
      <c r="D352" s="27"/>
      <c r="E352" s="27"/>
      <c r="F352" s="25">
        <f>F354+F355</f>
        <v>13386.36</v>
      </c>
      <c r="G352" s="25">
        <f>G354+G355</f>
        <v>13386.36</v>
      </c>
      <c r="H352" s="18">
        <v>100</v>
      </c>
      <c r="I352" s="17"/>
    </row>
    <row r="353" spans="1:9" s="9" customFormat="1" x14ac:dyDescent="0.25">
      <c r="A353" s="17"/>
      <c r="B353" s="16" t="s">
        <v>6</v>
      </c>
      <c r="C353" s="17"/>
      <c r="D353" s="27"/>
      <c r="E353" s="27"/>
      <c r="F353" s="30">
        <v>0</v>
      </c>
      <c r="G353" s="30">
        <v>0</v>
      </c>
      <c r="H353" s="18" t="s">
        <v>26</v>
      </c>
      <c r="I353" s="17"/>
    </row>
    <row r="354" spans="1:9" s="9" customFormat="1" x14ac:dyDescent="0.25">
      <c r="A354" s="17"/>
      <c r="B354" s="16" t="s">
        <v>7</v>
      </c>
      <c r="C354" s="17"/>
      <c r="D354" s="27"/>
      <c r="E354" s="27"/>
      <c r="F354" s="25">
        <v>13323.66</v>
      </c>
      <c r="G354" s="25">
        <v>13323.66</v>
      </c>
      <c r="H354" s="18">
        <v>100</v>
      </c>
      <c r="I354" s="17"/>
    </row>
    <row r="355" spans="1:9" s="9" customFormat="1" x14ac:dyDescent="0.25">
      <c r="A355" s="17"/>
      <c r="B355" s="16" t="s">
        <v>9</v>
      </c>
      <c r="C355" s="17"/>
      <c r="D355" s="27"/>
      <c r="E355" s="27"/>
      <c r="F355" s="30">
        <v>62.7</v>
      </c>
      <c r="G355" s="30">
        <f>F355</f>
        <v>62.7</v>
      </c>
      <c r="H355" s="18">
        <v>100</v>
      </c>
      <c r="I355" s="17"/>
    </row>
    <row r="356" spans="1:9" x14ac:dyDescent="0.25">
      <c r="A356" s="17"/>
      <c r="B356" s="16" t="s">
        <v>8</v>
      </c>
      <c r="C356" s="17"/>
      <c r="D356" s="27"/>
      <c r="E356" s="27"/>
      <c r="F356" s="30">
        <v>0</v>
      </c>
      <c r="G356" s="30">
        <v>0</v>
      </c>
      <c r="H356" s="18" t="s">
        <v>26</v>
      </c>
      <c r="I356" s="17"/>
    </row>
    <row r="357" spans="1:9" s="9" customFormat="1" x14ac:dyDescent="0.25">
      <c r="A357" s="17"/>
      <c r="B357" s="21" t="s">
        <v>287</v>
      </c>
      <c r="C357" s="17"/>
      <c r="D357" s="24" t="s">
        <v>17</v>
      </c>
      <c r="E357" s="24">
        <v>12</v>
      </c>
      <c r="F357" s="30"/>
      <c r="G357" s="30"/>
      <c r="H357" s="18"/>
      <c r="I357" s="17"/>
    </row>
    <row r="358" spans="1:9" x14ac:dyDescent="0.25">
      <c r="A358" s="17"/>
      <c r="B358" s="22" t="s">
        <v>288</v>
      </c>
      <c r="C358" s="17"/>
      <c r="D358" s="27"/>
      <c r="E358" s="27"/>
      <c r="F358" s="25">
        <f>F360+F361</f>
        <v>16040.800000000001</v>
      </c>
      <c r="G358" s="25">
        <f>G360+G361</f>
        <v>16040.800000000001</v>
      </c>
      <c r="H358" s="18">
        <v>100</v>
      </c>
      <c r="I358" s="17"/>
    </row>
    <row r="359" spans="1:9" x14ac:dyDescent="0.25">
      <c r="A359" s="17"/>
      <c r="B359" s="16" t="s">
        <v>6</v>
      </c>
      <c r="C359" s="17"/>
      <c r="D359" s="27"/>
      <c r="E359" s="27"/>
      <c r="F359" s="30">
        <v>0</v>
      </c>
      <c r="G359" s="30">
        <v>0</v>
      </c>
      <c r="H359" s="18" t="s">
        <v>26</v>
      </c>
      <c r="I359" s="17"/>
    </row>
    <row r="360" spans="1:9" x14ac:dyDescent="0.25">
      <c r="A360" s="17"/>
      <c r="B360" s="16" t="s">
        <v>7</v>
      </c>
      <c r="C360" s="17"/>
      <c r="D360" s="27"/>
      <c r="E360" s="27"/>
      <c r="F360" s="25">
        <v>15649.43</v>
      </c>
      <c r="G360" s="25">
        <f>F360</f>
        <v>15649.43</v>
      </c>
      <c r="H360" s="18">
        <v>100</v>
      </c>
      <c r="I360" s="17"/>
    </row>
    <row r="361" spans="1:9" x14ac:dyDescent="0.25">
      <c r="A361" s="17"/>
      <c r="B361" s="16" t="s">
        <v>9</v>
      </c>
      <c r="C361" s="17"/>
      <c r="D361" s="27"/>
      <c r="E361" s="27"/>
      <c r="F361" s="25">
        <v>391.37</v>
      </c>
      <c r="G361" s="25">
        <f>F361</f>
        <v>391.37</v>
      </c>
      <c r="H361" s="18">
        <v>100</v>
      </c>
      <c r="I361" s="17"/>
    </row>
    <row r="362" spans="1:9" x14ac:dyDescent="0.25">
      <c r="A362" s="17"/>
      <c r="B362" s="16" t="s">
        <v>8</v>
      </c>
      <c r="C362" s="17"/>
      <c r="D362" s="27"/>
      <c r="E362" s="27"/>
      <c r="F362" s="30">
        <v>0</v>
      </c>
      <c r="G362" s="30">
        <v>0</v>
      </c>
      <c r="H362" s="18" t="s">
        <v>26</v>
      </c>
      <c r="I362" s="17"/>
    </row>
    <row r="363" spans="1:9" s="9" customFormat="1" x14ac:dyDescent="0.25">
      <c r="A363" s="17"/>
      <c r="B363" s="21" t="s">
        <v>289</v>
      </c>
      <c r="C363" s="17"/>
      <c r="D363" s="27"/>
      <c r="E363" s="27"/>
      <c r="F363" s="30"/>
      <c r="G363" s="30"/>
      <c r="H363" s="18"/>
      <c r="I363" s="17"/>
    </row>
    <row r="364" spans="1:9" s="9" customFormat="1" ht="20.25" x14ac:dyDescent="0.25">
      <c r="A364" s="17"/>
      <c r="B364" s="22" t="s">
        <v>290</v>
      </c>
      <c r="C364" s="17"/>
      <c r="D364" s="27"/>
      <c r="E364" s="27"/>
      <c r="F364" s="30">
        <f>F365+F366+F367+F368</f>
        <v>0</v>
      </c>
      <c r="G364" s="30">
        <f>G365+G366+G367+G368</f>
        <v>0</v>
      </c>
      <c r="H364" s="18" t="s">
        <v>26</v>
      </c>
      <c r="I364" s="17"/>
    </row>
    <row r="365" spans="1:9" s="9" customFormat="1" x14ac:dyDescent="0.25">
      <c r="A365" s="17"/>
      <c r="B365" s="16" t="s">
        <v>6</v>
      </c>
      <c r="C365" s="17"/>
      <c r="D365" s="27"/>
      <c r="E365" s="27"/>
      <c r="F365" s="30">
        <v>0</v>
      </c>
      <c r="G365" s="30">
        <v>0</v>
      </c>
      <c r="H365" s="18" t="s">
        <v>26</v>
      </c>
      <c r="I365" s="17"/>
    </row>
    <row r="366" spans="1:9" s="9" customFormat="1" x14ac:dyDescent="0.25">
      <c r="A366" s="17"/>
      <c r="B366" s="16" t="s">
        <v>7</v>
      </c>
      <c r="C366" s="17"/>
      <c r="D366" s="27"/>
      <c r="E366" s="27"/>
      <c r="F366" s="30">
        <v>0</v>
      </c>
      <c r="G366" s="30">
        <v>0</v>
      </c>
      <c r="H366" s="18" t="s">
        <v>26</v>
      </c>
      <c r="I366" s="17"/>
    </row>
    <row r="367" spans="1:9" s="9" customFormat="1" x14ac:dyDescent="0.25">
      <c r="A367" s="17"/>
      <c r="B367" s="16" t="s">
        <v>9</v>
      </c>
      <c r="C367" s="17"/>
      <c r="D367" s="27"/>
      <c r="E367" s="27"/>
      <c r="F367" s="30">
        <v>0</v>
      </c>
      <c r="G367" s="30">
        <v>0</v>
      </c>
      <c r="H367" s="18" t="s">
        <v>26</v>
      </c>
      <c r="I367" s="17"/>
    </row>
    <row r="368" spans="1:9" s="9" customFormat="1" x14ac:dyDescent="0.25">
      <c r="A368" s="17"/>
      <c r="B368" s="16" t="s">
        <v>8</v>
      </c>
      <c r="C368" s="17"/>
      <c r="D368" s="27"/>
      <c r="E368" s="27"/>
      <c r="F368" s="30">
        <v>0</v>
      </c>
      <c r="G368" s="30">
        <v>0</v>
      </c>
      <c r="H368" s="18" t="s">
        <v>26</v>
      </c>
      <c r="I368" s="17"/>
    </row>
    <row r="369" spans="1:9" s="9" customFormat="1" x14ac:dyDescent="0.25">
      <c r="A369" s="17"/>
      <c r="B369" s="21" t="s">
        <v>291</v>
      </c>
      <c r="C369" s="17"/>
      <c r="D369" s="27"/>
      <c r="E369" s="27"/>
      <c r="F369" s="30"/>
      <c r="G369" s="30"/>
      <c r="H369" s="18"/>
      <c r="I369" s="17"/>
    </row>
    <row r="370" spans="1:9" s="9" customFormat="1" ht="20.25" x14ac:dyDescent="0.25">
      <c r="A370" s="17"/>
      <c r="B370" s="22" t="s">
        <v>292</v>
      </c>
      <c r="C370" s="17"/>
      <c r="D370" s="27"/>
      <c r="E370" s="27"/>
      <c r="F370" s="30">
        <f>F371+F372+F373+F374</f>
        <v>0</v>
      </c>
      <c r="G370" s="30">
        <f>G371+G372+G373+G374</f>
        <v>0</v>
      </c>
      <c r="H370" s="18" t="s">
        <v>26</v>
      </c>
      <c r="I370" s="17"/>
    </row>
    <row r="371" spans="1:9" s="9" customFormat="1" x14ac:dyDescent="0.25">
      <c r="A371" s="17"/>
      <c r="B371" s="16" t="s">
        <v>6</v>
      </c>
      <c r="C371" s="17"/>
      <c r="D371" s="27"/>
      <c r="E371" s="27"/>
      <c r="F371" s="30">
        <v>0</v>
      </c>
      <c r="G371" s="30">
        <v>0</v>
      </c>
      <c r="H371" s="18" t="s">
        <v>26</v>
      </c>
      <c r="I371" s="17"/>
    </row>
    <row r="372" spans="1:9" s="9" customFormat="1" x14ac:dyDescent="0.25">
      <c r="A372" s="17"/>
      <c r="B372" s="16" t="s">
        <v>7</v>
      </c>
      <c r="C372" s="17"/>
      <c r="D372" s="27"/>
      <c r="E372" s="27"/>
      <c r="F372" s="30">
        <v>0</v>
      </c>
      <c r="G372" s="30">
        <v>0</v>
      </c>
      <c r="H372" s="18" t="s">
        <v>26</v>
      </c>
      <c r="I372" s="17"/>
    </row>
    <row r="373" spans="1:9" s="9" customFormat="1" x14ac:dyDescent="0.25">
      <c r="A373" s="17"/>
      <c r="B373" s="16" t="s">
        <v>9</v>
      </c>
      <c r="C373" s="17"/>
      <c r="D373" s="27"/>
      <c r="E373" s="27"/>
      <c r="F373" s="30">
        <v>0</v>
      </c>
      <c r="G373" s="30">
        <v>0</v>
      </c>
      <c r="H373" s="18" t="s">
        <v>26</v>
      </c>
      <c r="I373" s="17"/>
    </row>
    <row r="374" spans="1:9" s="9" customFormat="1" x14ac:dyDescent="0.25">
      <c r="A374" s="17"/>
      <c r="B374" s="16" t="s">
        <v>8</v>
      </c>
      <c r="C374" s="17"/>
      <c r="D374" s="27"/>
      <c r="E374" s="27"/>
      <c r="F374" s="30">
        <v>0</v>
      </c>
      <c r="G374" s="30">
        <v>0</v>
      </c>
      <c r="H374" s="18" t="s">
        <v>26</v>
      </c>
      <c r="I374" s="17"/>
    </row>
    <row r="375" spans="1:9" s="9" customFormat="1" x14ac:dyDescent="0.25">
      <c r="A375" s="17"/>
      <c r="B375" s="21" t="s">
        <v>293</v>
      </c>
      <c r="C375" s="17"/>
      <c r="D375" s="27"/>
      <c r="E375" s="27"/>
      <c r="F375" s="30"/>
      <c r="G375" s="30"/>
      <c r="H375" s="18"/>
      <c r="I375" s="17"/>
    </row>
    <row r="376" spans="1:9" s="9" customFormat="1" ht="30" x14ac:dyDescent="0.25">
      <c r="A376" s="17"/>
      <c r="B376" s="22" t="s">
        <v>294</v>
      </c>
      <c r="C376" s="17"/>
      <c r="D376" s="27"/>
      <c r="E376" s="27"/>
      <c r="F376" s="30">
        <f>F377+F378+F379+F380</f>
        <v>0</v>
      </c>
      <c r="G376" s="30">
        <f>G377+G378+G379+G380</f>
        <v>0</v>
      </c>
      <c r="H376" s="18" t="s">
        <v>26</v>
      </c>
      <c r="I376" s="17"/>
    </row>
    <row r="377" spans="1:9" s="9" customFormat="1" x14ac:dyDescent="0.25">
      <c r="A377" s="17"/>
      <c r="B377" s="16" t="s">
        <v>6</v>
      </c>
      <c r="C377" s="17"/>
      <c r="D377" s="27"/>
      <c r="E377" s="27"/>
      <c r="F377" s="30">
        <f t="shared" ref="F377:G380" si="8">F383+F389+F395</f>
        <v>0</v>
      </c>
      <c r="G377" s="30">
        <f t="shared" si="8"/>
        <v>0</v>
      </c>
      <c r="H377" s="18" t="s">
        <v>26</v>
      </c>
      <c r="I377" s="17"/>
    </row>
    <row r="378" spans="1:9" s="9" customFormat="1" x14ac:dyDescent="0.25">
      <c r="A378" s="17"/>
      <c r="B378" s="16" t="s">
        <v>7</v>
      </c>
      <c r="C378" s="17"/>
      <c r="D378" s="27"/>
      <c r="E378" s="27"/>
      <c r="F378" s="30">
        <f t="shared" si="8"/>
        <v>0</v>
      </c>
      <c r="G378" s="30">
        <f t="shared" si="8"/>
        <v>0</v>
      </c>
      <c r="H378" s="18" t="s">
        <v>26</v>
      </c>
      <c r="I378" s="17"/>
    </row>
    <row r="379" spans="1:9" s="9" customFormat="1" x14ac:dyDescent="0.25">
      <c r="A379" s="17"/>
      <c r="B379" s="16" t="s">
        <v>9</v>
      </c>
      <c r="C379" s="17"/>
      <c r="D379" s="27"/>
      <c r="E379" s="27"/>
      <c r="F379" s="30">
        <f t="shared" si="8"/>
        <v>0</v>
      </c>
      <c r="G379" s="30">
        <f t="shared" si="8"/>
        <v>0</v>
      </c>
      <c r="H379" s="18" t="s">
        <v>26</v>
      </c>
      <c r="I379" s="17"/>
    </row>
    <row r="380" spans="1:9" s="9" customFormat="1" x14ac:dyDescent="0.25">
      <c r="A380" s="17"/>
      <c r="B380" s="16" t="s">
        <v>8</v>
      </c>
      <c r="C380" s="17"/>
      <c r="D380" s="27"/>
      <c r="E380" s="27"/>
      <c r="F380" s="30">
        <f t="shared" si="8"/>
        <v>0</v>
      </c>
      <c r="G380" s="30">
        <f t="shared" si="8"/>
        <v>0</v>
      </c>
      <c r="H380" s="18" t="s">
        <v>26</v>
      </c>
      <c r="I380" s="17"/>
    </row>
    <row r="381" spans="1:9" s="9" customFormat="1" x14ac:dyDescent="0.25">
      <c r="A381" s="17"/>
      <c r="B381" s="21" t="s">
        <v>295</v>
      </c>
      <c r="C381" s="17"/>
      <c r="D381" s="27"/>
      <c r="E381" s="27"/>
      <c r="F381" s="30"/>
      <c r="G381" s="30"/>
      <c r="H381" s="18"/>
      <c r="I381" s="17"/>
    </row>
    <row r="382" spans="1:9" s="9" customFormat="1" ht="20.25" x14ac:dyDescent="0.25">
      <c r="A382" s="17"/>
      <c r="B382" s="22" t="s">
        <v>296</v>
      </c>
      <c r="C382" s="17"/>
      <c r="D382" s="27"/>
      <c r="E382" s="27"/>
      <c r="F382" s="30">
        <f>F383+F384+F385+F386</f>
        <v>0</v>
      </c>
      <c r="G382" s="30">
        <f>G383+G384+G385+G386</f>
        <v>0</v>
      </c>
      <c r="H382" s="18" t="s">
        <v>26</v>
      </c>
      <c r="I382" s="17"/>
    </row>
    <row r="383" spans="1:9" s="9" customFormat="1" x14ac:dyDescent="0.25">
      <c r="A383" s="17"/>
      <c r="B383" s="16" t="s">
        <v>6</v>
      </c>
      <c r="C383" s="17"/>
      <c r="D383" s="27"/>
      <c r="E383" s="27"/>
      <c r="F383" s="30">
        <v>0</v>
      </c>
      <c r="G383" s="30">
        <v>0</v>
      </c>
      <c r="H383" s="18" t="s">
        <v>26</v>
      </c>
      <c r="I383" s="17"/>
    </row>
    <row r="384" spans="1:9" s="9" customFormat="1" x14ac:dyDescent="0.25">
      <c r="A384" s="17"/>
      <c r="B384" s="16" t="s">
        <v>7</v>
      </c>
      <c r="C384" s="17"/>
      <c r="D384" s="27"/>
      <c r="E384" s="27"/>
      <c r="F384" s="30">
        <v>0</v>
      </c>
      <c r="G384" s="30">
        <v>0</v>
      </c>
      <c r="H384" s="18" t="s">
        <v>26</v>
      </c>
      <c r="I384" s="17"/>
    </row>
    <row r="385" spans="1:9" s="9" customFormat="1" x14ac:dyDescent="0.25">
      <c r="A385" s="17"/>
      <c r="B385" s="16" t="s">
        <v>9</v>
      </c>
      <c r="C385" s="17"/>
      <c r="D385" s="27"/>
      <c r="E385" s="27"/>
      <c r="F385" s="30">
        <v>0</v>
      </c>
      <c r="G385" s="30">
        <v>0</v>
      </c>
      <c r="H385" s="18" t="s">
        <v>26</v>
      </c>
      <c r="I385" s="17"/>
    </row>
    <row r="386" spans="1:9" s="9" customFormat="1" x14ac:dyDescent="0.25">
      <c r="A386" s="17"/>
      <c r="B386" s="16" t="s">
        <v>8</v>
      </c>
      <c r="C386" s="17"/>
      <c r="D386" s="27"/>
      <c r="E386" s="27"/>
      <c r="F386" s="30">
        <v>0</v>
      </c>
      <c r="G386" s="30">
        <v>0</v>
      </c>
      <c r="H386" s="18" t="s">
        <v>26</v>
      </c>
      <c r="I386" s="17"/>
    </row>
    <row r="387" spans="1:9" s="9" customFormat="1" x14ac:dyDescent="0.25">
      <c r="A387" s="17"/>
      <c r="B387" s="21" t="s">
        <v>298</v>
      </c>
      <c r="C387" s="17"/>
      <c r="D387" s="27"/>
      <c r="E387" s="27"/>
      <c r="F387" s="30"/>
      <c r="G387" s="30"/>
      <c r="H387" s="18"/>
      <c r="I387" s="17"/>
    </row>
    <row r="388" spans="1:9" s="9" customFormat="1" ht="49.5" x14ac:dyDescent="0.25">
      <c r="A388" s="17"/>
      <c r="B388" s="22" t="s">
        <v>297</v>
      </c>
      <c r="C388" s="17"/>
      <c r="D388" s="27"/>
      <c r="E388" s="27"/>
      <c r="F388" s="30">
        <f>F389+F390+F391+F392</f>
        <v>0</v>
      </c>
      <c r="G388" s="30">
        <f>G389+G390+G391+G392</f>
        <v>0</v>
      </c>
      <c r="H388" s="18" t="s">
        <v>26</v>
      </c>
      <c r="I388" s="17"/>
    </row>
    <row r="389" spans="1:9" s="9" customFormat="1" x14ac:dyDescent="0.25">
      <c r="A389" s="17"/>
      <c r="B389" s="16" t="s">
        <v>6</v>
      </c>
      <c r="C389" s="17"/>
      <c r="D389" s="27"/>
      <c r="E389" s="27"/>
      <c r="F389" s="30">
        <v>0</v>
      </c>
      <c r="G389" s="30">
        <v>0</v>
      </c>
      <c r="H389" s="18" t="s">
        <v>26</v>
      </c>
      <c r="I389" s="17"/>
    </row>
    <row r="390" spans="1:9" s="9" customFormat="1" x14ac:dyDescent="0.25">
      <c r="A390" s="17"/>
      <c r="B390" s="16" t="s">
        <v>7</v>
      </c>
      <c r="C390" s="17"/>
      <c r="D390" s="27"/>
      <c r="E390" s="27"/>
      <c r="F390" s="30">
        <v>0</v>
      </c>
      <c r="G390" s="30">
        <v>0</v>
      </c>
      <c r="H390" s="18" t="s">
        <v>26</v>
      </c>
      <c r="I390" s="17"/>
    </row>
    <row r="391" spans="1:9" s="9" customFormat="1" x14ac:dyDescent="0.25">
      <c r="A391" s="17"/>
      <c r="B391" s="16" t="s">
        <v>9</v>
      </c>
      <c r="C391" s="17"/>
      <c r="D391" s="27"/>
      <c r="E391" s="27"/>
      <c r="F391" s="30">
        <v>0</v>
      </c>
      <c r="G391" s="30">
        <v>0</v>
      </c>
      <c r="H391" s="18" t="s">
        <v>26</v>
      </c>
      <c r="I391" s="17"/>
    </row>
    <row r="392" spans="1:9" s="9" customFormat="1" x14ac:dyDescent="0.25">
      <c r="A392" s="17"/>
      <c r="B392" s="16" t="s">
        <v>8</v>
      </c>
      <c r="C392" s="17"/>
      <c r="D392" s="27"/>
      <c r="E392" s="27"/>
      <c r="F392" s="30">
        <v>0</v>
      </c>
      <c r="G392" s="30">
        <v>0</v>
      </c>
      <c r="H392" s="18" t="s">
        <v>26</v>
      </c>
      <c r="I392" s="17"/>
    </row>
    <row r="393" spans="1:9" s="9" customFormat="1" x14ac:dyDescent="0.25">
      <c r="A393" s="17"/>
      <c r="B393" s="21" t="s">
        <v>299</v>
      </c>
      <c r="C393" s="17"/>
      <c r="D393" s="27"/>
      <c r="E393" s="27"/>
      <c r="F393" s="30"/>
      <c r="G393" s="30"/>
      <c r="H393" s="18"/>
      <c r="I393" s="17"/>
    </row>
    <row r="394" spans="1:9" s="9" customFormat="1" x14ac:dyDescent="0.25">
      <c r="A394" s="17"/>
      <c r="B394" s="22" t="s">
        <v>300</v>
      </c>
      <c r="C394" s="17"/>
      <c r="D394" s="27"/>
      <c r="E394" s="27"/>
      <c r="F394" s="30">
        <f>F395+F396+F397+F398</f>
        <v>0</v>
      </c>
      <c r="G394" s="30">
        <f>G395+G396+G397+G398</f>
        <v>0</v>
      </c>
      <c r="H394" s="18" t="s">
        <v>26</v>
      </c>
      <c r="I394" s="17"/>
    </row>
    <row r="395" spans="1:9" s="9" customFormat="1" x14ac:dyDescent="0.25">
      <c r="A395" s="17"/>
      <c r="B395" s="16" t="s">
        <v>6</v>
      </c>
      <c r="C395" s="17"/>
      <c r="D395" s="27"/>
      <c r="E395" s="27"/>
      <c r="F395" s="30">
        <v>0</v>
      </c>
      <c r="G395" s="30">
        <v>0</v>
      </c>
      <c r="H395" s="18" t="s">
        <v>26</v>
      </c>
      <c r="I395" s="17"/>
    </row>
    <row r="396" spans="1:9" s="9" customFormat="1" x14ac:dyDescent="0.25">
      <c r="A396" s="17"/>
      <c r="B396" s="16" t="s">
        <v>7</v>
      </c>
      <c r="C396" s="17"/>
      <c r="D396" s="27"/>
      <c r="E396" s="27"/>
      <c r="F396" s="30">
        <v>0</v>
      </c>
      <c r="G396" s="30">
        <v>0</v>
      </c>
      <c r="H396" s="18" t="s">
        <v>26</v>
      </c>
      <c r="I396" s="17"/>
    </row>
    <row r="397" spans="1:9" s="9" customFormat="1" x14ac:dyDescent="0.25">
      <c r="A397" s="17"/>
      <c r="B397" s="16" t="s">
        <v>9</v>
      </c>
      <c r="C397" s="17"/>
      <c r="D397" s="27"/>
      <c r="E397" s="27"/>
      <c r="F397" s="30">
        <v>0</v>
      </c>
      <c r="G397" s="30">
        <v>0</v>
      </c>
      <c r="H397" s="18" t="s">
        <v>26</v>
      </c>
      <c r="I397" s="17"/>
    </row>
    <row r="398" spans="1:9" s="9" customFormat="1" x14ac:dyDescent="0.25">
      <c r="A398" s="15"/>
      <c r="B398" s="16" t="s">
        <v>8</v>
      </c>
      <c r="C398" s="17"/>
      <c r="D398" s="27"/>
      <c r="E398" s="27"/>
      <c r="F398" s="30">
        <v>0</v>
      </c>
      <c r="G398" s="30">
        <v>0</v>
      </c>
      <c r="H398" s="18" t="s">
        <v>26</v>
      </c>
      <c r="I398" s="17"/>
    </row>
    <row r="399" spans="1:9" ht="29.25" x14ac:dyDescent="0.25">
      <c r="A399" s="115" t="s">
        <v>75</v>
      </c>
      <c r="B399" s="116" t="s">
        <v>327</v>
      </c>
      <c r="C399" s="115" t="s">
        <v>342</v>
      </c>
      <c r="D399" s="115"/>
      <c r="E399" s="115"/>
      <c r="F399" s="117">
        <f>F402+F401</f>
        <v>87728.11</v>
      </c>
      <c r="G399" s="117">
        <f>G402+G401</f>
        <v>87728.12</v>
      </c>
      <c r="H399" s="115">
        <f>F399/G399*100</f>
        <v>99.999988601146356</v>
      </c>
      <c r="I399" s="118"/>
    </row>
    <row r="400" spans="1:9" x14ac:dyDescent="0.25">
      <c r="A400" s="31"/>
      <c r="B400" s="32" t="s">
        <v>6</v>
      </c>
      <c r="C400" s="33"/>
      <c r="D400" s="33"/>
      <c r="E400" s="33"/>
      <c r="F400" s="31">
        <v>0</v>
      </c>
      <c r="G400" s="31">
        <v>0</v>
      </c>
      <c r="H400" s="31" t="s">
        <v>26</v>
      </c>
      <c r="I400" s="33"/>
    </row>
    <row r="401" spans="1:9" x14ac:dyDescent="0.25">
      <c r="A401" s="31"/>
      <c r="B401" s="32" t="s">
        <v>7</v>
      </c>
      <c r="C401" s="33"/>
      <c r="D401" s="33"/>
      <c r="E401" s="33"/>
      <c r="F401" s="105">
        <f>F407+F467</f>
        <v>70902.89</v>
      </c>
      <c r="G401" s="105">
        <f>G407+G467</f>
        <v>70902.899999999994</v>
      </c>
      <c r="H401" s="31">
        <f t="shared" ref="H401:H468" si="9">F401/G401*100</f>
        <v>99.999985896204535</v>
      </c>
      <c r="I401" s="33"/>
    </row>
    <row r="402" spans="1:9" x14ac:dyDescent="0.25">
      <c r="A402" s="31"/>
      <c r="B402" s="32" t="s">
        <v>9</v>
      </c>
      <c r="C402" s="33"/>
      <c r="D402" s="33"/>
      <c r="E402" s="33"/>
      <c r="F402" s="105">
        <f>F408+F468</f>
        <v>16825.22</v>
      </c>
      <c r="G402" s="105">
        <f>G408+G468</f>
        <v>16825.22</v>
      </c>
      <c r="H402" s="31">
        <f t="shared" si="9"/>
        <v>100</v>
      </c>
      <c r="I402" s="33"/>
    </row>
    <row r="403" spans="1:9" x14ac:dyDescent="0.25">
      <c r="A403" s="31"/>
      <c r="B403" s="32" t="s">
        <v>8</v>
      </c>
      <c r="C403" s="33"/>
      <c r="D403" s="33"/>
      <c r="E403" s="33"/>
      <c r="F403" s="31">
        <f>F409+F469</f>
        <v>0</v>
      </c>
      <c r="G403" s="31">
        <v>0</v>
      </c>
      <c r="H403" s="31" t="s">
        <v>26</v>
      </c>
      <c r="I403" s="33"/>
    </row>
    <row r="404" spans="1:9" x14ac:dyDescent="0.25">
      <c r="A404" s="31"/>
      <c r="B404" s="34" t="s">
        <v>4</v>
      </c>
      <c r="C404" s="33"/>
      <c r="D404" s="33"/>
      <c r="E404" s="33"/>
      <c r="F404" s="31"/>
      <c r="G404" s="31"/>
      <c r="H404" s="31"/>
      <c r="I404" s="33"/>
    </row>
    <row r="405" spans="1:9" x14ac:dyDescent="0.25">
      <c r="A405" s="31"/>
      <c r="B405" s="35" t="s">
        <v>176</v>
      </c>
      <c r="C405" s="33"/>
      <c r="D405" s="33" t="s">
        <v>17</v>
      </c>
      <c r="E405" s="33" t="s">
        <v>29</v>
      </c>
      <c r="F405" s="105">
        <f>F406+F407+F408+F409</f>
        <v>79202.48</v>
      </c>
      <c r="G405" s="105">
        <f>G406+G407+G408+G409</f>
        <v>79202.490000000005</v>
      </c>
      <c r="H405" s="31">
        <v>100</v>
      </c>
      <c r="I405" s="33"/>
    </row>
    <row r="406" spans="1:9" x14ac:dyDescent="0.25">
      <c r="A406" s="31"/>
      <c r="B406" s="32" t="s">
        <v>6</v>
      </c>
      <c r="C406" s="33"/>
      <c r="D406" s="33"/>
      <c r="E406" s="33"/>
      <c r="F406" s="31">
        <f>F412+F418+F424+F430+F436+F442+F448+F454+F460</f>
        <v>0</v>
      </c>
      <c r="G406" s="31">
        <v>0</v>
      </c>
      <c r="H406" s="31" t="s">
        <v>26</v>
      </c>
      <c r="I406" s="33"/>
    </row>
    <row r="407" spans="1:9" x14ac:dyDescent="0.25">
      <c r="A407" s="31"/>
      <c r="B407" s="32" t="s">
        <v>7</v>
      </c>
      <c r="C407" s="33"/>
      <c r="D407" s="33"/>
      <c r="E407" s="33"/>
      <c r="F407" s="31">
        <f>F413+F419+F425+F431+F437+F443+F449+F455+F461</f>
        <v>62896.71</v>
      </c>
      <c r="G407" s="31">
        <f>G413+G419+G425+G431+G437+G443+G449+G455+G461</f>
        <v>62896.72</v>
      </c>
      <c r="H407" s="31">
        <f t="shared" si="9"/>
        <v>99.999984100919733</v>
      </c>
      <c r="I407" s="33"/>
    </row>
    <row r="408" spans="1:9" x14ac:dyDescent="0.25">
      <c r="A408" s="31"/>
      <c r="B408" s="32" t="s">
        <v>9</v>
      </c>
      <c r="C408" s="33"/>
      <c r="D408" s="33"/>
      <c r="E408" s="33"/>
      <c r="F408" s="31">
        <f>F414+F420+F426+F432+F438+F444+F450+F456+F462</f>
        <v>16305.77</v>
      </c>
      <c r="G408" s="31">
        <f>F408</f>
        <v>16305.77</v>
      </c>
      <c r="H408" s="31">
        <f t="shared" si="9"/>
        <v>100</v>
      </c>
      <c r="I408" s="33"/>
    </row>
    <row r="409" spans="1:9" x14ac:dyDescent="0.25">
      <c r="A409" s="31"/>
      <c r="B409" s="32" t="s">
        <v>8</v>
      </c>
      <c r="C409" s="33"/>
      <c r="D409" s="33"/>
      <c r="E409" s="33"/>
      <c r="F409" s="31">
        <v>0</v>
      </c>
      <c r="G409" s="31">
        <v>0</v>
      </c>
      <c r="H409" s="31" t="s">
        <v>26</v>
      </c>
      <c r="I409" s="33"/>
    </row>
    <row r="410" spans="1:9" x14ac:dyDescent="0.25">
      <c r="A410" s="31"/>
      <c r="B410" s="34" t="s">
        <v>38</v>
      </c>
      <c r="C410" s="33"/>
      <c r="D410" s="33"/>
      <c r="E410" s="33"/>
      <c r="F410" s="31"/>
      <c r="G410" s="31"/>
      <c r="H410" s="31"/>
      <c r="I410" s="33"/>
    </row>
    <row r="411" spans="1:9" ht="19.5" x14ac:dyDescent="0.25">
      <c r="A411" s="31"/>
      <c r="B411" s="35" t="s">
        <v>177</v>
      </c>
      <c r="C411" s="33"/>
      <c r="D411" s="33"/>
      <c r="E411" s="33"/>
      <c r="F411" s="31">
        <v>0</v>
      </c>
      <c r="G411" s="31">
        <v>0</v>
      </c>
      <c r="H411" s="31" t="s">
        <v>26</v>
      </c>
      <c r="I411" s="33"/>
    </row>
    <row r="412" spans="1:9" x14ac:dyDescent="0.25">
      <c r="A412" s="31"/>
      <c r="B412" s="32" t="s">
        <v>6</v>
      </c>
      <c r="C412" s="33"/>
      <c r="D412" s="33"/>
      <c r="E412" s="33"/>
      <c r="F412" s="31">
        <v>0</v>
      </c>
      <c r="G412" s="31">
        <v>0</v>
      </c>
      <c r="H412" s="31" t="s">
        <v>26</v>
      </c>
      <c r="I412" s="33"/>
    </row>
    <row r="413" spans="1:9" x14ac:dyDescent="0.25">
      <c r="A413" s="31"/>
      <c r="B413" s="32" t="s">
        <v>7</v>
      </c>
      <c r="C413" s="33"/>
      <c r="D413" s="33"/>
      <c r="E413" s="33"/>
      <c r="F413" s="31">
        <v>0</v>
      </c>
      <c r="G413" s="31">
        <v>0</v>
      </c>
      <c r="H413" s="31" t="s">
        <v>26</v>
      </c>
      <c r="I413" s="33"/>
    </row>
    <row r="414" spans="1:9" x14ac:dyDescent="0.25">
      <c r="A414" s="31"/>
      <c r="B414" s="32" t="s">
        <v>9</v>
      </c>
      <c r="C414" s="33"/>
      <c r="D414" s="33"/>
      <c r="E414" s="33"/>
      <c r="F414" s="31">
        <v>0</v>
      </c>
      <c r="G414" s="31">
        <v>0</v>
      </c>
      <c r="H414" s="31" t="s">
        <v>26</v>
      </c>
      <c r="I414" s="33"/>
    </row>
    <row r="415" spans="1:9" x14ac:dyDescent="0.25">
      <c r="A415" s="31"/>
      <c r="B415" s="32" t="s">
        <v>8</v>
      </c>
      <c r="C415" s="33"/>
      <c r="D415" s="33"/>
      <c r="E415" s="33"/>
      <c r="F415" s="31">
        <v>0</v>
      </c>
      <c r="G415" s="31">
        <v>0</v>
      </c>
      <c r="H415" s="31" t="s">
        <v>26</v>
      </c>
      <c r="I415" s="33"/>
    </row>
    <row r="416" spans="1:9" x14ac:dyDescent="0.25">
      <c r="A416" s="31"/>
      <c r="B416" s="34" t="s">
        <v>30</v>
      </c>
      <c r="C416" s="33"/>
      <c r="D416" s="33"/>
      <c r="E416" s="33"/>
      <c r="F416" s="31"/>
      <c r="G416" s="31"/>
      <c r="H416" s="31"/>
      <c r="I416" s="33"/>
    </row>
    <row r="417" spans="1:9" ht="19.5" x14ac:dyDescent="0.25">
      <c r="A417" s="31"/>
      <c r="B417" s="35" t="s">
        <v>178</v>
      </c>
      <c r="C417" s="36"/>
      <c r="D417" s="135" t="s">
        <v>17</v>
      </c>
      <c r="E417" s="135" t="s">
        <v>29</v>
      </c>
      <c r="F417" s="105">
        <f>F419+F420</f>
        <v>13157.73</v>
      </c>
      <c r="G417" s="105">
        <f>G419+G420</f>
        <v>13157.73</v>
      </c>
      <c r="H417" s="31">
        <f t="shared" si="9"/>
        <v>100</v>
      </c>
      <c r="I417" s="33"/>
    </row>
    <row r="418" spans="1:9" x14ac:dyDescent="0.25">
      <c r="A418" s="31"/>
      <c r="B418" s="32" t="s">
        <v>6</v>
      </c>
      <c r="C418" s="33"/>
      <c r="D418" s="33"/>
      <c r="E418" s="33"/>
      <c r="F418" s="31">
        <v>0</v>
      </c>
      <c r="G418" s="31">
        <v>0</v>
      </c>
      <c r="H418" s="31" t="s">
        <v>26</v>
      </c>
      <c r="I418" s="33"/>
    </row>
    <row r="419" spans="1:9" x14ac:dyDescent="0.25">
      <c r="A419" s="31"/>
      <c r="B419" s="32" t="s">
        <v>7</v>
      </c>
      <c r="C419" s="33"/>
      <c r="D419" s="33"/>
      <c r="E419" s="33"/>
      <c r="F419" s="105">
        <v>9997.42</v>
      </c>
      <c r="G419" s="105">
        <v>9997.42</v>
      </c>
      <c r="H419" s="31">
        <f t="shared" si="9"/>
        <v>100</v>
      </c>
      <c r="I419" s="33"/>
    </row>
    <row r="420" spans="1:9" x14ac:dyDescent="0.25">
      <c r="A420" s="31"/>
      <c r="B420" s="32" t="s">
        <v>9</v>
      </c>
      <c r="C420" s="33"/>
      <c r="D420" s="33"/>
      <c r="E420" s="33"/>
      <c r="F420" s="105">
        <v>3160.31</v>
      </c>
      <c r="G420" s="105">
        <v>3160.31</v>
      </c>
      <c r="H420" s="31">
        <f t="shared" si="9"/>
        <v>100</v>
      </c>
      <c r="I420" s="33"/>
    </row>
    <row r="421" spans="1:9" x14ac:dyDescent="0.25">
      <c r="A421" s="31"/>
      <c r="B421" s="32" t="s">
        <v>8</v>
      </c>
      <c r="C421" s="33"/>
      <c r="D421" s="33"/>
      <c r="E421" s="33"/>
      <c r="F421" s="31">
        <v>0</v>
      </c>
      <c r="G421" s="31">
        <v>0</v>
      </c>
      <c r="H421" s="31" t="s">
        <v>26</v>
      </c>
      <c r="I421" s="33"/>
    </row>
    <row r="422" spans="1:9" x14ac:dyDescent="0.25">
      <c r="A422" s="31"/>
      <c r="B422" s="34" t="s">
        <v>39</v>
      </c>
      <c r="C422" s="33"/>
      <c r="D422" s="33"/>
      <c r="E422" s="33"/>
      <c r="F422" s="31"/>
      <c r="G422" s="31"/>
      <c r="H422" s="31"/>
      <c r="I422" s="33"/>
    </row>
    <row r="423" spans="1:9" ht="29.25" x14ac:dyDescent="0.25">
      <c r="A423" s="31"/>
      <c r="B423" s="35" t="s">
        <v>179</v>
      </c>
      <c r="C423" s="33"/>
      <c r="D423" s="33"/>
      <c r="E423" s="33"/>
      <c r="F423" s="31">
        <v>0</v>
      </c>
      <c r="G423" s="31">
        <v>0</v>
      </c>
      <c r="H423" s="31" t="s">
        <v>26</v>
      </c>
      <c r="I423" s="33"/>
    </row>
    <row r="424" spans="1:9" x14ac:dyDescent="0.25">
      <c r="A424" s="31"/>
      <c r="B424" s="32" t="s">
        <v>6</v>
      </c>
      <c r="C424" s="33"/>
      <c r="D424" s="33"/>
      <c r="E424" s="33"/>
      <c r="F424" s="31">
        <v>0</v>
      </c>
      <c r="G424" s="31">
        <v>0</v>
      </c>
      <c r="H424" s="31" t="s">
        <v>26</v>
      </c>
      <c r="I424" s="33"/>
    </row>
    <row r="425" spans="1:9" x14ac:dyDescent="0.25">
      <c r="A425" s="31"/>
      <c r="B425" s="32" t="s">
        <v>7</v>
      </c>
      <c r="C425" s="33"/>
      <c r="D425" s="33"/>
      <c r="E425" s="33"/>
      <c r="F425" s="31">
        <v>0</v>
      </c>
      <c r="G425" s="31">
        <v>0</v>
      </c>
      <c r="H425" s="31" t="s">
        <v>26</v>
      </c>
      <c r="I425" s="33"/>
    </row>
    <row r="426" spans="1:9" s="5" customFormat="1" x14ac:dyDescent="0.25">
      <c r="A426" s="31"/>
      <c r="B426" s="32" t="s">
        <v>9</v>
      </c>
      <c r="C426" s="33"/>
      <c r="D426" s="33"/>
      <c r="E426" s="33"/>
      <c r="F426" s="31">
        <v>0</v>
      </c>
      <c r="G426" s="31">
        <v>0</v>
      </c>
      <c r="H426" s="31" t="s">
        <v>26</v>
      </c>
      <c r="I426" s="33"/>
    </row>
    <row r="427" spans="1:9" x14ac:dyDescent="0.25">
      <c r="A427" s="31"/>
      <c r="B427" s="32" t="s">
        <v>8</v>
      </c>
      <c r="C427" s="33"/>
      <c r="D427" s="33"/>
      <c r="E427" s="33"/>
      <c r="F427" s="31">
        <v>0</v>
      </c>
      <c r="G427" s="31">
        <v>0</v>
      </c>
      <c r="H427" s="31" t="s">
        <v>26</v>
      </c>
      <c r="I427" s="33"/>
    </row>
    <row r="428" spans="1:9" x14ac:dyDescent="0.25">
      <c r="A428" s="31"/>
      <c r="B428" s="34" t="s">
        <v>40</v>
      </c>
      <c r="C428" s="33"/>
      <c r="D428" s="33"/>
      <c r="E428" s="33"/>
      <c r="F428" s="31"/>
      <c r="G428" s="31"/>
      <c r="H428" s="31"/>
      <c r="I428" s="33"/>
    </row>
    <row r="429" spans="1:9" ht="19.5" x14ac:dyDescent="0.25">
      <c r="A429" s="31"/>
      <c r="B429" s="35" t="s">
        <v>180</v>
      </c>
      <c r="C429" s="33"/>
      <c r="D429" s="33" t="s">
        <v>17</v>
      </c>
      <c r="E429" s="33" t="s">
        <v>29</v>
      </c>
      <c r="F429" s="105">
        <f>F431+F432</f>
        <v>42998.590000000004</v>
      </c>
      <c r="G429" s="105">
        <f>G431+G432</f>
        <v>42998.600000000006</v>
      </c>
      <c r="H429" s="31">
        <v>100</v>
      </c>
      <c r="I429" s="33"/>
    </row>
    <row r="430" spans="1:9" x14ac:dyDescent="0.25">
      <c r="A430" s="31"/>
      <c r="B430" s="32" t="s">
        <v>6</v>
      </c>
      <c r="C430" s="33"/>
      <c r="D430" s="33"/>
      <c r="E430" s="33"/>
      <c r="F430" s="31">
        <v>0</v>
      </c>
      <c r="G430" s="31">
        <v>0</v>
      </c>
      <c r="H430" s="31" t="s">
        <v>26</v>
      </c>
      <c r="I430" s="33"/>
    </row>
    <row r="431" spans="1:9" x14ac:dyDescent="0.25">
      <c r="A431" s="31"/>
      <c r="B431" s="32" t="s">
        <v>7</v>
      </c>
      <c r="C431" s="33"/>
      <c r="D431" s="33"/>
      <c r="E431" s="33"/>
      <c r="F431" s="105">
        <v>41899.29</v>
      </c>
      <c r="G431" s="105">
        <v>41899.300000000003</v>
      </c>
      <c r="H431" s="31">
        <v>100</v>
      </c>
      <c r="I431" s="33"/>
    </row>
    <row r="432" spans="1:9" x14ac:dyDescent="0.25">
      <c r="A432" s="31"/>
      <c r="B432" s="32" t="s">
        <v>9</v>
      </c>
      <c r="C432" s="33"/>
      <c r="D432" s="33"/>
      <c r="E432" s="33"/>
      <c r="F432" s="105">
        <v>1099.3</v>
      </c>
      <c r="G432" s="105">
        <v>1099.3</v>
      </c>
      <c r="H432" s="31">
        <v>100</v>
      </c>
      <c r="I432" s="33"/>
    </row>
    <row r="433" spans="1:9" x14ac:dyDescent="0.25">
      <c r="A433" s="31"/>
      <c r="B433" s="32" t="s">
        <v>8</v>
      </c>
      <c r="C433" s="33"/>
      <c r="D433" s="33"/>
      <c r="E433" s="33"/>
      <c r="F433" s="31">
        <v>0</v>
      </c>
      <c r="G433" s="31">
        <v>0</v>
      </c>
      <c r="H433" s="31" t="s">
        <v>26</v>
      </c>
      <c r="I433" s="33"/>
    </row>
    <row r="434" spans="1:9" x14ac:dyDescent="0.25">
      <c r="A434" s="31"/>
      <c r="B434" s="34" t="s">
        <v>41</v>
      </c>
      <c r="C434" s="33"/>
      <c r="D434" s="33"/>
      <c r="E434" s="33"/>
      <c r="F434" s="31"/>
      <c r="G434" s="31"/>
      <c r="H434" s="31"/>
      <c r="I434" s="33"/>
    </row>
    <row r="435" spans="1:9" x14ac:dyDescent="0.25">
      <c r="A435" s="31"/>
      <c r="B435" s="35" t="s">
        <v>181</v>
      </c>
      <c r="C435" s="33"/>
      <c r="D435" s="33"/>
      <c r="E435" s="33"/>
      <c r="F435" s="31">
        <v>0</v>
      </c>
      <c r="G435" s="31">
        <v>0</v>
      </c>
      <c r="H435" s="31" t="s">
        <v>26</v>
      </c>
      <c r="I435" s="33"/>
    </row>
    <row r="436" spans="1:9" x14ac:dyDescent="0.25">
      <c r="A436" s="31"/>
      <c r="B436" s="32" t="s">
        <v>6</v>
      </c>
      <c r="C436" s="33"/>
      <c r="D436" s="33"/>
      <c r="E436" s="33"/>
      <c r="F436" s="31">
        <v>0</v>
      </c>
      <c r="G436" s="31">
        <v>0</v>
      </c>
      <c r="H436" s="31" t="s">
        <v>26</v>
      </c>
      <c r="I436" s="33"/>
    </row>
    <row r="437" spans="1:9" x14ac:dyDescent="0.25">
      <c r="A437" s="31"/>
      <c r="B437" s="32" t="s">
        <v>7</v>
      </c>
      <c r="C437" s="33"/>
      <c r="D437" s="33"/>
      <c r="E437" s="33"/>
      <c r="F437" s="31">
        <v>0</v>
      </c>
      <c r="G437" s="31">
        <v>0</v>
      </c>
      <c r="H437" s="31" t="s">
        <v>26</v>
      </c>
      <c r="I437" s="33"/>
    </row>
    <row r="438" spans="1:9" x14ac:dyDescent="0.25">
      <c r="A438" s="31"/>
      <c r="B438" s="32" t="s">
        <v>9</v>
      </c>
      <c r="C438" s="33"/>
      <c r="D438" s="33"/>
      <c r="E438" s="33"/>
      <c r="F438" s="31">
        <v>0</v>
      </c>
      <c r="G438" s="31">
        <v>0</v>
      </c>
      <c r="H438" s="31" t="s">
        <v>26</v>
      </c>
      <c r="I438" s="33"/>
    </row>
    <row r="439" spans="1:9" x14ac:dyDescent="0.25">
      <c r="A439" s="31"/>
      <c r="B439" s="32" t="s">
        <v>8</v>
      </c>
      <c r="C439" s="33"/>
      <c r="D439" s="33"/>
      <c r="E439" s="33"/>
      <c r="F439" s="31">
        <v>0</v>
      </c>
      <c r="G439" s="31">
        <v>0</v>
      </c>
      <c r="H439" s="31" t="s">
        <v>26</v>
      </c>
      <c r="I439" s="33"/>
    </row>
    <row r="440" spans="1:9" x14ac:dyDescent="0.25">
      <c r="A440" s="31"/>
      <c r="B440" s="34" t="s">
        <v>42</v>
      </c>
      <c r="C440" s="33"/>
      <c r="D440" s="33"/>
      <c r="E440" s="33"/>
      <c r="F440" s="31"/>
      <c r="G440" s="31"/>
      <c r="H440" s="31"/>
      <c r="I440" s="33"/>
    </row>
    <row r="441" spans="1:9" ht="19.5" x14ac:dyDescent="0.25">
      <c r="A441" s="31"/>
      <c r="B441" s="35" t="s">
        <v>182</v>
      </c>
      <c r="C441" s="33"/>
      <c r="D441" s="33"/>
      <c r="E441" s="33"/>
      <c r="F441" s="31">
        <v>0</v>
      </c>
      <c r="G441" s="31">
        <v>0</v>
      </c>
      <c r="H441" s="31" t="s">
        <v>26</v>
      </c>
      <c r="I441" s="33"/>
    </row>
    <row r="442" spans="1:9" s="5" customFormat="1" x14ac:dyDescent="0.25">
      <c r="A442" s="31"/>
      <c r="B442" s="32" t="s">
        <v>6</v>
      </c>
      <c r="C442" s="33"/>
      <c r="D442" s="33"/>
      <c r="E442" s="33"/>
      <c r="F442" s="31">
        <v>0</v>
      </c>
      <c r="G442" s="31">
        <v>0</v>
      </c>
      <c r="H442" s="31" t="s">
        <v>26</v>
      </c>
      <c r="I442" s="33"/>
    </row>
    <row r="443" spans="1:9" x14ac:dyDescent="0.25">
      <c r="A443" s="31"/>
      <c r="B443" s="32" t="s">
        <v>7</v>
      </c>
      <c r="C443" s="33"/>
      <c r="D443" s="33"/>
      <c r="E443" s="33"/>
      <c r="F443" s="31">
        <v>0</v>
      </c>
      <c r="G443" s="31">
        <v>0</v>
      </c>
      <c r="H443" s="31" t="s">
        <v>26</v>
      </c>
      <c r="I443" s="33"/>
    </row>
    <row r="444" spans="1:9" x14ac:dyDescent="0.25">
      <c r="A444" s="31"/>
      <c r="B444" s="32" t="s">
        <v>9</v>
      </c>
      <c r="C444" s="33"/>
      <c r="D444" s="33"/>
      <c r="E444" s="33"/>
      <c r="F444" s="31">
        <v>0</v>
      </c>
      <c r="G444" s="31">
        <v>0</v>
      </c>
      <c r="H444" s="31" t="s">
        <v>26</v>
      </c>
      <c r="I444" s="33"/>
    </row>
    <row r="445" spans="1:9" x14ac:dyDescent="0.25">
      <c r="A445" s="31"/>
      <c r="B445" s="32" t="s">
        <v>8</v>
      </c>
      <c r="C445" s="33"/>
      <c r="D445" s="33"/>
      <c r="E445" s="33"/>
      <c r="F445" s="31">
        <v>0</v>
      </c>
      <c r="G445" s="31">
        <v>0</v>
      </c>
      <c r="H445" s="31" t="s">
        <v>26</v>
      </c>
      <c r="I445" s="33"/>
    </row>
    <row r="446" spans="1:9" x14ac:dyDescent="0.25">
      <c r="A446" s="31"/>
      <c r="B446" s="34" t="s">
        <v>31</v>
      </c>
      <c r="C446" s="33"/>
      <c r="D446" s="33"/>
      <c r="E446" s="33"/>
      <c r="F446" s="31"/>
      <c r="G446" s="31"/>
      <c r="H446" s="31"/>
      <c r="I446" s="33"/>
    </row>
    <row r="447" spans="1:9" s="9" customFormat="1" x14ac:dyDescent="0.25">
      <c r="A447" s="31"/>
      <c r="B447" s="35" t="s">
        <v>183</v>
      </c>
      <c r="C447" s="36"/>
      <c r="D447" s="33" t="s">
        <v>32</v>
      </c>
      <c r="E447" s="33" t="s">
        <v>33</v>
      </c>
      <c r="F447" s="105">
        <f>F449+F450</f>
        <v>11601.49</v>
      </c>
      <c r="G447" s="105">
        <f>G449+G450</f>
        <v>11601.49</v>
      </c>
      <c r="H447" s="31">
        <v>100</v>
      </c>
      <c r="I447" s="33"/>
    </row>
    <row r="448" spans="1:9" s="9" customFormat="1" x14ac:dyDescent="0.25">
      <c r="A448" s="31"/>
      <c r="B448" s="32" t="s">
        <v>6</v>
      </c>
      <c r="C448" s="33"/>
      <c r="D448" s="33"/>
      <c r="E448" s="33"/>
      <c r="F448" s="31">
        <v>0</v>
      </c>
      <c r="G448" s="31">
        <v>0</v>
      </c>
      <c r="H448" s="31" t="s">
        <v>26</v>
      </c>
      <c r="I448" s="33"/>
    </row>
    <row r="449" spans="1:9" s="9" customFormat="1" x14ac:dyDescent="0.25">
      <c r="A449" s="31"/>
      <c r="B449" s="32" t="s">
        <v>7</v>
      </c>
      <c r="C449" s="33"/>
      <c r="D449" s="33"/>
      <c r="E449" s="33"/>
      <c r="F449" s="31">
        <v>11000</v>
      </c>
      <c r="G449" s="31">
        <v>11000</v>
      </c>
      <c r="H449" s="31">
        <v>100</v>
      </c>
      <c r="I449" s="33"/>
    </row>
    <row r="450" spans="1:9" s="9" customFormat="1" x14ac:dyDescent="0.25">
      <c r="A450" s="31"/>
      <c r="B450" s="32" t="s">
        <v>9</v>
      </c>
      <c r="C450" s="33"/>
      <c r="D450" s="33"/>
      <c r="E450" s="33"/>
      <c r="F450" s="105">
        <v>601.49</v>
      </c>
      <c r="G450" s="105">
        <v>601.49</v>
      </c>
      <c r="H450" s="31">
        <v>100</v>
      </c>
      <c r="I450" s="33"/>
    </row>
    <row r="451" spans="1:9" s="9" customFormat="1" x14ac:dyDescent="0.25">
      <c r="A451" s="31"/>
      <c r="B451" s="32" t="s">
        <v>8</v>
      </c>
      <c r="C451" s="33"/>
      <c r="D451" s="33"/>
      <c r="E451" s="33"/>
      <c r="F451" s="31">
        <v>0</v>
      </c>
      <c r="G451" s="31">
        <v>0</v>
      </c>
      <c r="H451" s="31" t="s">
        <v>26</v>
      </c>
      <c r="I451" s="33"/>
    </row>
    <row r="452" spans="1:9" s="9" customFormat="1" x14ac:dyDescent="0.25">
      <c r="A452" s="31"/>
      <c r="B452" s="34" t="s">
        <v>34</v>
      </c>
      <c r="C452" s="33"/>
      <c r="D452" s="33"/>
      <c r="E452" s="33"/>
      <c r="F452" s="31"/>
      <c r="G452" s="31"/>
      <c r="H452" s="31"/>
      <c r="I452" s="33"/>
    </row>
    <row r="453" spans="1:9" s="9" customFormat="1" ht="29.25" x14ac:dyDescent="0.25">
      <c r="A453" s="31"/>
      <c r="B453" s="35" t="s">
        <v>184</v>
      </c>
      <c r="C453" s="33"/>
      <c r="D453" s="33" t="s">
        <v>17</v>
      </c>
      <c r="E453" s="33" t="s">
        <v>29</v>
      </c>
      <c r="F453" s="105">
        <f>F456</f>
        <v>11444.67</v>
      </c>
      <c r="G453" s="105">
        <f>G456</f>
        <v>11444.67</v>
      </c>
      <c r="H453" s="31">
        <f t="shared" si="9"/>
        <v>100</v>
      </c>
      <c r="I453" s="33"/>
    </row>
    <row r="454" spans="1:9" s="9" customFormat="1" x14ac:dyDescent="0.25">
      <c r="A454" s="31"/>
      <c r="B454" s="32" t="s">
        <v>6</v>
      </c>
      <c r="C454" s="33"/>
      <c r="D454" s="33"/>
      <c r="E454" s="33"/>
      <c r="F454" s="31">
        <v>0</v>
      </c>
      <c r="G454" s="31">
        <v>0</v>
      </c>
      <c r="H454" s="31" t="s">
        <v>26</v>
      </c>
      <c r="I454" s="33"/>
    </row>
    <row r="455" spans="1:9" s="9" customFormat="1" x14ac:dyDescent="0.25">
      <c r="A455" s="31"/>
      <c r="B455" s="32" t="s">
        <v>7</v>
      </c>
      <c r="C455" s="33"/>
      <c r="D455" s="33"/>
      <c r="E455" s="33"/>
      <c r="F455" s="31">
        <v>0</v>
      </c>
      <c r="G455" s="31">
        <v>0</v>
      </c>
      <c r="H455" s="31" t="s">
        <v>26</v>
      </c>
      <c r="I455" s="33"/>
    </row>
    <row r="456" spans="1:9" s="9" customFormat="1" x14ac:dyDescent="0.25">
      <c r="A456" s="31"/>
      <c r="B456" s="32" t="s">
        <v>9</v>
      </c>
      <c r="C456" s="33"/>
      <c r="D456" s="33"/>
      <c r="E456" s="33"/>
      <c r="F456" s="105">
        <v>11444.67</v>
      </c>
      <c r="G456" s="105">
        <v>11444.67</v>
      </c>
      <c r="H456" s="31">
        <v>100</v>
      </c>
      <c r="I456" s="33"/>
    </row>
    <row r="457" spans="1:9" x14ac:dyDescent="0.25">
      <c r="A457" s="31"/>
      <c r="B457" s="32" t="s">
        <v>8</v>
      </c>
      <c r="C457" s="33"/>
      <c r="D457" s="33"/>
      <c r="E457" s="33"/>
      <c r="F457" s="31">
        <v>0</v>
      </c>
      <c r="G457" s="31">
        <v>0</v>
      </c>
      <c r="H457" s="31" t="s">
        <v>26</v>
      </c>
      <c r="I457" s="33"/>
    </row>
    <row r="458" spans="1:9" x14ac:dyDescent="0.25">
      <c r="A458" s="31"/>
      <c r="B458" s="34" t="s">
        <v>44</v>
      </c>
      <c r="C458" s="33"/>
      <c r="D458" s="33"/>
      <c r="E458" s="33"/>
      <c r="F458" s="37"/>
      <c r="G458" s="37"/>
      <c r="H458" s="31" t="s">
        <v>26</v>
      </c>
      <c r="I458" s="33"/>
    </row>
    <row r="459" spans="1:9" x14ac:dyDescent="0.25">
      <c r="A459" s="31"/>
      <c r="B459" s="35" t="s">
        <v>185</v>
      </c>
      <c r="C459" s="33"/>
      <c r="D459" s="33"/>
      <c r="E459" s="33"/>
      <c r="F459" s="31">
        <v>0</v>
      </c>
      <c r="G459" s="31">
        <v>0</v>
      </c>
      <c r="H459" s="31" t="s">
        <v>26</v>
      </c>
      <c r="I459" s="33"/>
    </row>
    <row r="460" spans="1:9" x14ac:dyDescent="0.25">
      <c r="A460" s="31"/>
      <c r="B460" s="32" t="s">
        <v>6</v>
      </c>
      <c r="C460" s="33"/>
      <c r="D460" s="33"/>
      <c r="E460" s="33"/>
      <c r="F460" s="31">
        <v>0</v>
      </c>
      <c r="G460" s="31">
        <v>0</v>
      </c>
      <c r="H460" s="31" t="s">
        <v>26</v>
      </c>
      <c r="I460" s="33"/>
    </row>
    <row r="461" spans="1:9" x14ac:dyDescent="0.25">
      <c r="A461" s="31"/>
      <c r="B461" s="32" t="s">
        <v>7</v>
      </c>
      <c r="C461" s="33"/>
      <c r="D461" s="33"/>
      <c r="E461" s="33"/>
      <c r="F461" s="31">
        <v>0</v>
      </c>
      <c r="G461" s="31">
        <v>0</v>
      </c>
      <c r="H461" s="31" t="s">
        <v>26</v>
      </c>
      <c r="I461" s="33"/>
    </row>
    <row r="462" spans="1:9" x14ac:dyDescent="0.25">
      <c r="A462" s="31"/>
      <c r="B462" s="32" t="s">
        <v>9</v>
      </c>
      <c r="C462" s="33"/>
      <c r="D462" s="33"/>
      <c r="E462" s="33"/>
      <c r="F462" s="31">
        <v>0</v>
      </c>
      <c r="G462" s="31">
        <v>0</v>
      </c>
      <c r="H462" s="31" t="s">
        <v>26</v>
      </c>
      <c r="I462" s="33"/>
    </row>
    <row r="463" spans="1:9" x14ac:dyDescent="0.25">
      <c r="A463" s="31"/>
      <c r="B463" s="32" t="s">
        <v>8</v>
      </c>
      <c r="C463" s="33"/>
      <c r="D463" s="33"/>
      <c r="E463" s="33"/>
      <c r="F463" s="31">
        <v>0</v>
      </c>
      <c r="G463" s="31">
        <v>0</v>
      </c>
      <c r="H463" s="31" t="s">
        <v>26</v>
      </c>
      <c r="I463" s="33"/>
    </row>
    <row r="464" spans="1:9" x14ac:dyDescent="0.25">
      <c r="A464" s="31"/>
      <c r="B464" s="34" t="s">
        <v>62</v>
      </c>
      <c r="C464" s="33"/>
      <c r="D464" s="33"/>
      <c r="E464" s="33"/>
      <c r="F464" s="31"/>
      <c r="G464" s="31"/>
      <c r="H464" s="31"/>
      <c r="I464" s="33"/>
    </row>
    <row r="465" spans="1:9" ht="19.5" x14ac:dyDescent="0.25">
      <c r="A465" s="31"/>
      <c r="B465" s="35" t="s">
        <v>43</v>
      </c>
      <c r="C465" s="36"/>
      <c r="D465" s="33" t="s">
        <v>17</v>
      </c>
      <c r="E465" s="33">
        <v>8</v>
      </c>
      <c r="F465" s="105">
        <f>F467+F468</f>
        <v>8525.630000000001</v>
      </c>
      <c r="G465" s="105">
        <f>G467+G468</f>
        <v>8525.630000000001</v>
      </c>
      <c r="H465" s="31">
        <f t="shared" si="9"/>
        <v>100</v>
      </c>
      <c r="I465" s="33"/>
    </row>
    <row r="466" spans="1:9" x14ac:dyDescent="0.25">
      <c r="A466" s="31"/>
      <c r="B466" s="32" t="s">
        <v>6</v>
      </c>
      <c r="C466" s="33"/>
      <c r="D466" s="33"/>
      <c r="E466" s="33"/>
      <c r="F466" s="31">
        <f t="shared" ref="F466:G469" si="10">F472+F478+F484+F490+F496+F502</f>
        <v>0</v>
      </c>
      <c r="G466" s="31">
        <f t="shared" si="10"/>
        <v>0</v>
      </c>
      <c r="H466" s="31" t="s">
        <v>26</v>
      </c>
      <c r="I466" s="33"/>
    </row>
    <row r="467" spans="1:9" x14ac:dyDescent="0.25">
      <c r="A467" s="31"/>
      <c r="B467" s="32" t="s">
        <v>7</v>
      </c>
      <c r="C467" s="33"/>
      <c r="D467" s="33"/>
      <c r="E467" s="33"/>
      <c r="F467" s="31">
        <f t="shared" si="10"/>
        <v>8006.18</v>
      </c>
      <c r="G467" s="31">
        <f t="shared" si="10"/>
        <v>8006.18</v>
      </c>
      <c r="H467" s="31">
        <v>100</v>
      </c>
      <c r="I467" s="33"/>
    </row>
    <row r="468" spans="1:9" x14ac:dyDescent="0.25">
      <c r="A468" s="31"/>
      <c r="B468" s="32" t="s">
        <v>9</v>
      </c>
      <c r="C468" s="33"/>
      <c r="D468" s="33"/>
      <c r="E468" s="33"/>
      <c r="F468" s="31">
        <f t="shared" si="10"/>
        <v>519.45000000000005</v>
      </c>
      <c r="G468" s="31">
        <f t="shared" si="10"/>
        <v>519.45000000000005</v>
      </c>
      <c r="H468" s="31">
        <f t="shared" si="9"/>
        <v>100</v>
      </c>
      <c r="I468" s="33"/>
    </row>
    <row r="469" spans="1:9" x14ac:dyDescent="0.25">
      <c r="A469" s="31"/>
      <c r="B469" s="32" t="s">
        <v>8</v>
      </c>
      <c r="C469" s="33"/>
      <c r="D469" s="33"/>
      <c r="E469" s="33"/>
      <c r="F469" s="31">
        <f t="shared" si="10"/>
        <v>0</v>
      </c>
      <c r="G469" s="31">
        <f t="shared" si="10"/>
        <v>0</v>
      </c>
      <c r="H469" s="31" t="s">
        <v>26</v>
      </c>
      <c r="I469" s="33"/>
    </row>
    <row r="470" spans="1:9" x14ac:dyDescent="0.25">
      <c r="A470" s="31"/>
      <c r="B470" s="34" t="s">
        <v>21</v>
      </c>
      <c r="C470" s="33"/>
      <c r="D470" s="33"/>
      <c r="E470" s="33"/>
      <c r="F470" s="31"/>
      <c r="G470" s="31"/>
      <c r="H470" s="31"/>
      <c r="I470" s="33"/>
    </row>
    <row r="471" spans="1:9" x14ac:dyDescent="0.25">
      <c r="A471" s="31"/>
      <c r="B471" s="35" t="s">
        <v>186</v>
      </c>
      <c r="C471" s="33"/>
      <c r="D471" s="33"/>
      <c r="E471" s="33"/>
      <c r="F471" s="31">
        <v>0</v>
      </c>
      <c r="G471" s="31">
        <v>0</v>
      </c>
      <c r="H471" s="31" t="s">
        <v>26</v>
      </c>
      <c r="I471" s="33"/>
    </row>
    <row r="472" spans="1:9" x14ac:dyDescent="0.25">
      <c r="A472" s="31"/>
      <c r="B472" s="32" t="s">
        <v>6</v>
      </c>
      <c r="C472" s="33"/>
      <c r="D472" s="33"/>
      <c r="E472" s="33"/>
      <c r="F472" s="31">
        <v>0</v>
      </c>
      <c r="G472" s="31">
        <v>0</v>
      </c>
      <c r="H472" s="31" t="s">
        <v>26</v>
      </c>
      <c r="I472" s="33"/>
    </row>
    <row r="473" spans="1:9" x14ac:dyDescent="0.25">
      <c r="A473" s="31"/>
      <c r="B473" s="32" t="s">
        <v>7</v>
      </c>
      <c r="C473" s="33"/>
      <c r="D473" s="33"/>
      <c r="E473" s="33"/>
      <c r="F473" s="31">
        <v>0</v>
      </c>
      <c r="G473" s="31">
        <v>0</v>
      </c>
      <c r="H473" s="31" t="s">
        <v>26</v>
      </c>
      <c r="I473" s="33"/>
    </row>
    <row r="474" spans="1:9" x14ac:dyDescent="0.25">
      <c r="A474" s="31"/>
      <c r="B474" s="32" t="s">
        <v>9</v>
      </c>
      <c r="C474" s="33"/>
      <c r="D474" s="33"/>
      <c r="E474" s="33"/>
      <c r="F474" s="31">
        <v>0</v>
      </c>
      <c r="G474" s="31">
        <v>0</v>
      </c>
      <c r="H474" s="31" t="s">
        <v>26</v>
      </c>
      <c r="I474" s="33"/>
    </row>
    <row r="475" spans="1:9" x14ac:dyDescent="0.25">
      <c r="A475" s="31"/>
      <c r="B475" s="32" t="s">
        <v>8</v>
      </c>
      <c r="C475" s="33"/>
      <c r="D475" s="33"/>
      <c r="E475" s="33"/>
      <c r="F475" s="31">
        <v>0</v>
      </c>
      <c r="G475" s="31">
        <v>0</v>
      </c>
      <c r="H475" s="31" t="s">
        <v>26</v>
      </c>
      <c r="I475" s="33"/>
    </row>
    <row r="476" spans="1:9" x14ac:dyDescent="0.25">
      <c r="A476" s="31"/>
      <c r="B476" s="34" t="s">
        <v>22</v>
      </c>
      <c r="C476" s="33"/>
      <c r="D476" s="33"/>
      <c r="E476" s="33"/>
      <c r="F476" s="31"/>
      <c r="G476" s="31"/>
      <c r="H476" s="31"/>
      <c r="I476" s="33"/>
    </row>
    <row r="477" spans="1:9" ht="19.5" x14ac:dyDescent="0.25">
      <c r="A477" s="31"/>
      <c r="B477" s="35" t="s">
        <v>187</v>
      </c>
      <c r="C477" s="33"/>
      <c r="D477" s="33"/>
      <c r="E477" s="33"/>
      <c r="F477" s="31">
        <v>0</v>
      </c>
      <c r="G477" s="31">
        <v>0</v>
      </c>
      <c r="H477" s="31" t="s">
        <v>26</v>
      </c>
      <c r="I477" s="33"/>
    </row>
    <row r="478" spans="1:9" x14ac:dyDescent="0.25">
      <c r="A478" s="31"/>
      <c r="B478" s="32" t="s">
        <v>6</v>
      </c>
      <c r="C478" s="33"/>
      <c r="D478" s="33"/>
      <c r="E478" s="33"/>
      <c r="F478" s="31">
        <v>0</v>
      </c>
      <c r="G478" s="31">
        <v>0</v>
      </c>
      <c r="H478" s="31" t="s">
        <v>26</v>
      </c>
      <c r="I478" s="33"/>
    </row>
    <row r="479" spans="1:9" x14ac:dyDescent="0.25">
      <c r="A479" s="31"/>
      <c r="B479" s="32" t="s">
        <v>7</v>
      </c>
      <c r="C479" s="33"/>
      <c r="D479" s="33"/>
      <c r="E479" s="33"/>
      <c r="F479" s="31">
        <v>0</v>
      </c>
      <c r="G479" s="31">
        <v>0</v>
      </c>
      <c r="H479" s="31" t="s">
        <v>26</v>
      </c>
      <c r="I479" s="33"/>
    </row>
    <row r="480" spans="1:9" x14ac:dyDescent="0.25">
      <c r="A480" s="31"/>
      <c r="B480" s="32" t="s">
        <v>9</v>
      </c>
      <c r="C480" s="33"/>
      <c r="D480" s="33"/>
      <c r="E480" s="33"/>
      <c r="F480" s="31">
        <v>0</v>
      </c>
      <c r="G480" s="31">
        <v>0</v>
      </c>
      <c r="H480" s="31" t="s">
        <v>26</v>
      </c>
      <c r="I480" s="33"/>
    </row>
    <row r="481" spans="1:9" x14ac:dyDescent="0.25">
      <c r="A481" s="31"/>
      <c r="B481" s="32" t="s">
        <v>8</v>
      </c>
      <c r="C481" s="33"/>
      <c r="D481" s="33"/>
      <c r="E481" s="33"/>
      <c r="F481" s="31">
        <v>0</v>
      </c>
      <c r="G481" s="31">
        <v>0</v>
      </c>
      <c r="H481" s="31" t="s">
        <v>26</v>
      </c>
      <c r="I481" s="33"/>
    </row>
    <row r="482" spans="1:9" x14ac:dyDescent="0.25">
      <c r="A482" s="31"/>
      <c r="B482" s="34" t="s">
        <v>45</v>
      </c>
      <c r="C482" s="33"/>
      <c r="D482" s="33"/>
      <c r="E482" s="33"/>
      <c r="F482" s="31"/>
      <c r="G482" s="31"/>
      <c r="H482" s="31"/>
      <c r="I482" s="33"/>
    </row>
    <row r="483" spans="1:9" x14ac:dyDescent="0.25">
      <c r="A483" s="31"/>
      <c r="B483" s="35" t="s">
        <v>188</v>
      </c>
      <c r="C483" s="33"/>
      <c r="D483" s="33"/>
      <c r="E483" s="33"/>
      <c r="F483" s="31">
        <v>0</v>
      </c>
      <c r="G483" s="31">
        <v>0</v>
      </c>
      <c r="H483" s="31" t="s">
        <v>26</v>
      </c>
      <c r="I483" s="33"/>
    </row>
    <row r="484" spans="1:9" x14ac:dyDescent="0.25">
      <c r="A484" s="31"/>
      <c r="B484" s="32" t="s">
        <v>6</v>
      </c>
      <c r="C484" s="33"/>
      <c r="D484" s="33"/>
      <c r="E484" s="33"/>
      <c r="F484" s="31">
        <v>0</v>
      </c>
      <c r="G484" s="31">
        <v>0</v>
      </c>
      <c r="H484" s="31" t="s">
        <v>26</v>
      </c>
      <c r="I484" s="33"/>
    </row>
    <row r="485" spans="1:9" x14ac:dyDescent="0.25">
      <c r="A485" s="31"/>
      <c r="B485" s="32" t="s">
        <v>7</v>
      </c>
      <c r="C485" s="33"/>
      <c r="D485" s="33"/>
      <c r="E485" s="33"/>
      <c r="F485" s="31">
        <v>0</v>
      </c>
      <c r="G485" s="31">
        <v>0</v>
      </c>
      <c r="H485" s="31" t="s">
        <v>26</v>
      </c>
      <c r="I485" s="33"/>
    </row>
    <row r="486" spans="1:9" x14ac:dyDescent="0.25">
      <c r="A486" s="31"/>
      <c r="B486" s="32" t="s">
        <v>9</v>
      </c>
      <c r="C486" s="33"/>
      <c r="D486" s="33"/>
      <c r="E486" s="33"/>
      <c r="F486" s="31">
        <v>0</v>
      </c>
      <c r="G486" s="31">
        <v>0</v>
      </c>
      <c r="H486" s="31" t="s">
        <v>26</v>
      </c>
      <c r="I486" s="33"/>
    </row>
    <row r="487" spans="1:9" x14ac:dyDescent="0.25">
      <c r="A487" s="31"/>
      <c r="B487" s="32" t="s">
        <v>8</v>
      </c>
      <c r="C487" s="33"/>
      <c r="D487" s="33"/>
      <c r="E487" s="33"/>
      <c r="F487" s="31">
        <v>0</v>
      </c>
      <c r="G487" s="31">
        <v>0</v>
      </c>
      <c r="H487" s="31" t="s">
        <v>26</v>
      </c>
      <c r="I487" s="33"/>
    </row>
    <row r="488" spans="1:9" ht="12.75" customHeight="1" x14ac:dyDescent="0.25">
      <c r="A488" s="31"/>
      <c r="B488" s="34" t="s">
        <v>46</v>
      </c>
      <c r="C488" s="33"/>
      <c r="D488" s="33"/>
      <c r="E488" s="33"/>
      <c r="F488" s="31"/>
      <c r="G488" s="31"/>
      <c r="H488" s="31"/>
      <c r="I488" s="33"/>
    </row>
    <row r="489" spans="1:9" ht="19.5" x14ac:dyDescent="0.25">
      <c r="A489" s="31"/>
      <c r="B489" s="35" t="s">
        <v>189</v>
      </c>
      <c r="C489" s="33"/>
      <c r="D489" s="33"/>
      <c r="E489" s="33"/>
      <c r="F489" s="31">
        <v>0</v>
      </c>
      <c r="G489" s="31">
        <v>0</v>
      </c>
      <c r="H489" s="31" t="s">
        <v>26</v>
      </c>
      <c r="I489" s="33"/>
    </row>
    <row r="490" spans="1:9" x14ac:dyDescent="0.25">
      <c r="A490" s="31"/>
      <c r="B490" s="32" t="s">
        <v>6</v>
      </c>
      <c r="C490" s="33"/>
      <c r="D490" s="33"/>
      <c r="E490" s="33"/>
      <c r="F490" s="31">
        <v>0</v>
      </c>
      <c r="G490" s="31">
        <v>0</v>
      </c>
      <c r="H490" s="31" t="s">
        <v>26</v>
      </c>
      <c r="I490" s="33"/>
    </row>
    <row r="491" spans="1:9" x14ac:dyDescent="0.25">
      <c r="A491" s="31"/>
      <c r="B491" s="32" t="s">
        <v>7</v>
      </c>
      <c r="C491" s="33"/>
      <c r="D491" s="33"/>
      <c r="E491" s="33"/>
      <c r="F491" s="31">
        <v>0</v>
      </c>
      <c r="G491" s="31">
        <v>0</v>
      </c>
      <c r="H491" s="31" t="s">
        <v>26</v>
      </c>
      <c r="I491" s="33"/>
    </row>
    <row r="492" spans="1:9" x14ac:dyDescent="0.25">
      <c r="A492" s="31"/>
      <c r="B492" s="32" t="s">
        <v>9</v>
      </c>
      <c r="C492" s="33"/>
      <c r="D492" s="33"/>
      <c r="E492" s="33"/>
      <c r="F492" s="31">
        <v>0</v>
      </c>
      <c r="G492" s="31">
        <v>0</v>
      </c>
      <c r="H492" s="31" t="s">
        <v>26</v>
      </c>
      <c r="I492" s="33"/>
    </row>
    <row r="493" spans="1:9" x14ac:dyDescent="0.25">
      <c r="A493" s="31"/>
      <c r="B493" s="32" t="s">
        <v>8</v>
      </c>
      <c r="C493" s="33"/>
      <c r="D493" s="33"/>
      <c r="E493" s="33"/>
      <c r="F493" s="31">
        <v>0</v>
      </c>
      <c r="G493" s="31">
        <v>0</v>
      </c>
      <c r="H493" s="31" t="s">
        <v>26</v>
      </c>
      <c r="I493" s="33"/>
    </row>
    <row r="494" spans="1:9" ht="12.75" customHeight="1" x14ac:dyDescent="0.25">
      <c r="A494" s="31"/>
      <c r="B494" s="34" t="s">
        <v>35</v>
      </c>
      <c r="C494" s="33"/>
      <c r="D494" s="33"/>
      <c r="E494" s="33"/>
      <c r="F494" s="31"/>
      <c r="G494" s="31"/>
      <c r="H494" s="31"/>
      <c r="I494" s="33"/>
    </row>
    <row r="495" spans="1:9" ht="29.25" x14ac:dyDescent="0.25">
      <c r="A495" s="31"/>
      <c r="B495" s="35" t="s">
        <v>190</v>
      </c>
      <c r="C495" s="33"/>
      <c r="D495" s="31"/>
      <c r="E495" s="31"/>
      <c r="F495" s="105">
        <f>F497+F498</f>
        <v>0</v>
      </c>
      <c r="G495" s="105">
        <f>G497+G498</f>
        <v>0</v>
      </c>
      <c r="H495" s="31" t="s">
        <v>26</v>
      </c>
      <c r="I495" s="33"/>
    </row>
    <row r="496" spans="1:9" x14ac:dyDescent="0.25">
      <c r="A496" s="38"/>
      <c r="B496" s="39" t="s">
        <v>6</v>
      </c>
      <c r="C496" s="40"/>
      <c r="D496" s="40"/>
      <c r="E496" s="40"/>
      <c r="F496" s="38">
        <v>0</v>
      </c>
      <c r="G496" s="38">
        <v>0</v>
      </c>
      <c r="H496" s="38" t="s">
        <v>26</v>
      </c>
      <c r="I496" s="40"/>
    </row>
    <row r="497" spans="1:9" x14ac:dyDescent="0.25">
      <c r="A497" s="38"/>
      <c r="B497" s="39" t="s">
        <v>7</v>
      </c>
      <c r="C497" s="40"/>
      <c r="D497" s="40"/>
      <c r="E497" s="40"/>
      <c r="F497" s="77">
        <v>0</v>
      </c>
      <c r="G497" s="77">
        <v>0</v>
      </c>
      <c r="H497" s="38" t="s">
        <v>26</v>
      </c>
      <c r="I497" s="40"/>
    </row>
    <row r="498" spans="1:9" x14ac:dyDescent="0.25">
      <c r="A498" s="38"/>
      <c r="B498" s="39" t="s">
        <v>9</v>
      </c>
      <c r="C498" s="40"/>
      <c r="D498" s="40"/>
      <c r="E498" s="40"/>
      <c r="F498" s="77">
        <v>0</v>
      </c>
      <c r="G498" s="77">
        <v>0</v>
      </c>
      <c r="H498" s="38" t="s">
        <v>26</v>
      </c>
      <c r="I498" s="40"/>
    </row>
    <row r="499" spans="1:9" x14ac:dyDescent="0.25">
      <c r="A499" s="38"/>
      <c r="B499" s="39" t="s">
        <v>8</v>
      </c>
      <c r="C499" s="40"/>
      <c r="D499" s="40"/>
      <c r="E499" s="40"/>
      <c r="F499" s="38">
        <v>0</v>
      </c>
      <c r="G499" s="38">
        <v>0</v>
      </c>
      <c r="H499" s="38" t="s">
        <v>26</v>
      </c>
      <c r="I499" s="40"/>
    </row>
    <row r="500" spans="1:9" s="9" customFormat="1" ht="13.5" customHeight="1" x14ac:dyDescent="0.25">
      <c r="A500" s="38"/>
      <c r="B500" s="34" t="s">
        <v>301</v>
      </c>
      <c r="C500" s="40"/>
      <c r="D500" s="40"/>
      <c r="E500" s="40"/>
      <c r="F500" s="38"/>
      <c r="G500" s="38"/>
      <c r="H500" s="38"/>
      <c r="I500" s="40"/>
    </row>
    <row r="501" spans="1:9" s="9" customFormat="1" ht="19.5" x14ac:dyDescent="0.25">
      <c r="A501" s="38"/>
      <c r="B501" s="35" t="s">
        <v>302</v>
      </c>
      <c r="C501" s="40"/>
      <c r="D501" s="33"/>
      <c r="E501" s="33"/>
      <c r="F501" s="38">
        <f>F503+F504</f>
        <v>8525.630000000001</v>
      </c>
      <c r="G501" s="38">
        <f>G503+G504</f>
        <v>8525.630000000001</v>
      </c>
      <c r="H501" s="38">
        <v>100</v>
      </c>
      <c r="I501" s="40"/>
    </row>
    <row r="502" spans="1:9" s="9" customFormat="1" x14ac:dyDescent="0.25">
      <c r="A502" s="38"/>
      <c r="B502" s="39" t="s">
        <v>6</v>
      </c>
      <c r="C502" s="40"/>
      <c r="D502" s="40"/>
      <c r="E502" s="40"/>
      <c r="F502" s="38">
        <v>0</v>
      </c>
      <c r="G502" s="38">
        <v>0</v>
      </c>
      <c r="H502" s="38" t="s">
        <v>26</v>
      </c>
      <c r="I502" s="40"/>
    </row>
    <row r="503" spans="1:9" s="9" customFormat="1" x14ac:dyDescent="0.25">
      <c r="A503" s="38"/>
      <c r="B503" s="39" t="s">
        <v>7</v>
      </c>
      <c r="C503" s="40"/>
      <c r="D503" s="40"/>
      <c r="E503" s="40"/>
      <c r="F503" s="77">
        <v>8006.18</v>
      </c>
      <c r="G503" s="77">
        <v>8006.18</v>
      </c>
      <c r="H503" s="38">
        <v>100</v>
      </c>
      <c r="I503" s="40"/>
    </row>
    <row r="504" spans="1:9" s="9" customFormat="1" x14ac:dyDescent="0.25">
      <c r="A504" s="38"/>
      <c r="B504" s="39" t="s">
        <v>9</v>
      </c>
      <c r="C504" s="40"/>
      <c r="D504" s="40"/>
      <c r="E504" s="40"/>
      <c r="F504" s="77">
        <v>519.45000000000005</v>
      </c>
      <c r="G504" s="77">
        <v>519.45000000000005</v>
      </c>
      <c r="H504" s="38">
        <v>100</v>
      </c>
      <c r="I504" s="40"/>
    </row>
    <row r="505" spans="1:9" s="9" customFormat="1" x14ac:dyDescent="0.25">
      <c r="A505" s="38"/>
      <c r="B505" s="39" t="s">
        <v>8</v>
      </c>
      <c r="C505" s="40"/>
      <c r="D505" s="40"/>
      <c r="E505" s="40"/>
      <c r="F505" s="38">
        <v>0</v>
      </c>
      <c r="G505" s="38">
        <v>0</v>
      </c>
      <c r="H505" s="38" t="s">
        <v>26</v>
      </c>
      <c r="I505" s="40"/>
    </row>
    <row r="506" spans="1:9" ht="29.25" x14ac:dyDescent="0.25">
      <c r="A506" s="110" t="s">
        <v>98</v>
      </c>
      <c r="B506" s="124" t="s">
        <v>328</v>
      </c>
      <c r="C506" s="124" t="s">
        <v>284</v>
      </c>
      <c r="D506" s="123"/>
      <c r="E506" s="123"/>
      <c r="F506" s="116">
        <f>SUM(F507:F510)</f>
        <v>54617</v>
      </c>
      <c r="G506" s="116">
        <f>SUM(G507:G510)</f>
        <v>54617</v>
      </c>
      <c r="H506" s="116">
        <f>SUM(G506/F506)*100</f>
        <v>100</v>
      </c>
      <c r="I506" s="124"/>
    </row>
    <row r="507" spans="1:9" x14ac:dyDescent="0.25">
      <c r="A507" s="12"/>
      <c r="B507" s="59" t="s">
        <v>6</v>
      </c>
      <c r="C507" s="60"/>
      <c r="D507" s="61"/>
      <c r="E507" s="61"/>
      <c r="F507" s="62">
        <f t="shared" ref="F507:G510" si="11">F513+F537+F549+F561+F573+F579+F585+F615</f>
        <v>0</v>
      </c>
      <c r="G507" s="62">
        <f t="shared" si="11"/>
        <v>0</v>
      </c>
      <c r="H507" s="63">
        <v>100</v>
      </c>
      <c r="I507" s="60"/>
    </row>
    <row r="508" spans="1:9" x14ac:dyDescent="0.25">
      <c r="A508" s="12"/>
      <c r="B508" s="59" t="s">
        <v>7</v>
      </c>
      <c r="C508" s="60"/>
      <c r="D508" s="61"/>
      <c r="E508" s="61"/>
      <c r="F508" s="62">
        <f t="shared" si="11"/>
        <v>5311.9</v>
      </c>
      <c r="G508" s="62">
        <f t="shared" si="11"/>
        <v>5311.9</v>
      </c>
      <c r="H508" s="63">
        <v>100</v>
      </c>
      <c r="I508" s="60"/>
    </row>
    <row r="509" spans="1:9" x14ac:dyDescent="0.25">
      <c r="A509" s="12"/>
      <c r="B509" s="59" t="s">
        <v>81</v>
      </c>
      <c r="C509" s="60"/>
      <c r="D509" s="61"/>
      <c r="E509" s="61"/>
      <c r="F509" s="62">
        <f t="shared" si="11"/>
        <v>49305.1</v>
      </c>
      <c r="G509" s="62">
        <f t="shared" si="11"/>
        <v>49305.1</v>
      </c>
      <c r="H509" s="63">
        <v>100</v>
      </c>
      <c r="I509" s="60"/>
    </row>
    <row r="510" spans="1:9" x14ac:dyDescent="0.25">
      <c r="A510" s="12"/>
      <c r="B510" s="59" t="s">
        <v>8</v>
      </c>
      <c r="C510" s="60"/>
      <c r="D510" s="61"/>
      <c r="E510" s="61"/>
      <c r="F510" s="62">
        <f t="shared" si="11"/>
        <v>0</v>
      </c>
      <c r="G510" s="62">
        <f t="shared" si="11"/>
        <v>0</v>
      </c>
      <c r="H510" s="63" t="s">
        <v>26</v>
      </c>
      <c r="I510" s="60"/>
    </row>
    <row r="511" spans="1:9" x14ac:dyDescent="0.25">
      <c r="A511" s="12"/>
      <c r="B511" s="55" t="s">
        <v>4</v>
      </c>
      <c r="C511" s="60"/>
      <c r="D511" s="61"/>
      <c r="E511" s="61"/>
      <c r="F511" s="62"/>
      <c r="G511" s="62"/>
      <c r="H511" s="63"/>
      <c r="I511" s="60"/>
    </row>
    <row r="512" spans="1:9" x14ac:dyDescent="0.25">
      <c r="A512" s="12"/>
      <c r="B512" s="28" t="s">
        <v>100</v>
      </c>
      <c r="C512" s="60"/>
      <c r="D512" s="61"/>
      <c r="E512" s="61"/>
      <c r="F512" s="62">
        <f>F514+F515</f>
        <v>30153.8</v>
      </c>
      <c r="G512" s="62">
        <f>G514+G515</f>
        <v>30153.8</v>
      </c>
      <c r="H512" s="62">
        <f>SUM(G512/F512)*100</f>
        <v>100</v>
      </c>
      <c r="I512" s="47"/>
    </row>
    <row r="513" spans="1:9" x14ac:dyDescent="0.25">
      <c r="A513" s="12"/>
      <c r="B513" s="59" t="s">
        <v>6</v>
      </c>
      <c r="C513" s="60"/>
      <c r="D513" s="61"/>
      <c r="E513" s="61"/>
      <c r="F513" s="62">
        <f t="shared" ref="F513:G516" si="12">F519+F525+F531</f>
        <v>0</v>
      </c>
      <c r="G513" s="62">
        <f t="shared" si="12"/>
        <v>0</v>
      </c>
      <c r="H513" s="63" t="s">
        <v>26</v>
      </c>
      <c r="I513" s="47"/>
    </row>
    <row r="514" spans="1:9" x14ac:dyDescent="0.25">
      <c r="A514" s="12"/>
      <c r="B514" s="59" t="s">
        <v>7</v>
      </c>
      <c r="C514" s="60"/>
      <c r="D514" s="61"/>
      <c r="E514" s="61"/>
      <c r="F514" s="62">
        <f t="shared" si="12"/>
        <v>4035.7</v>
      </c>
      <c r="G514" s="62">
        <f t="shared" si="12"/>
        <v>4035.7</v>
      </c>
      <c r="H514" s="63">
        <v>100</v>
      </c>
      <c r="I514" s="60"/>
    </row>
    <row r="515" spans="1:9" x14ac:dyDescent="0.25">
      <c r="A515" s="12"/>
      <c r="B515" s="59" t="s">
        <v>81</v>
      </c>
      <c r="C515" s="60"/>
      <c r="D515" s="61"/>
      <c r="E515" s="61"/>
      <c r="F515" s="62">
        <f t="shared" si="12"/>
        <v>26118.1</v>
      </c>
      <c r="G515" s="62">
        <f t="shared" si="12"/>
        <v>26118.1</v>
      </c>
      <c r="H515" s="63">
        <v>100</v>
      </c>
      <c r="I515" s="60"/>
    </row>
    <row r="516" spans="1:9" x14ac:dyDescent="0.25">
      <c r="A516" s="12"/>
      <c r="B516" s="59" t="s">
        <v>8</v>
      </c>
      <c r="C516" s="60"/>
      <c r="D516" s="61"/>
      <c r="E516" s="61"/>
      <c r="F516" s="62">
        <f t="shared" si="12"/>
        <v>0</v>
      </c>
      <c r="G516" s="62">
        <f t="shared" si="12"/>
        <v>0</v>
      </c>
      <c r="H516" s="63" t="s">
        <v>26</v>
      </c>
      <c r="I516" s="60"/>
    </row>
    <row r="517" spans="1:9" x14ac:dyDescent="0.25">
      <c r="A517" s="12"/>
      <c r="B517" s="55" t="s">
        <v>60</v>
      </c>
      <c r="C517" s="60"/>
      <c r="D517" s="61"/>
      <c r="E517" s="61"/>
      <c r="F517" s="62"/>
      <c r="G517" s="62"/>
      <c r="H517" s="63"/>
      <c r="I517" s="60"/>
    </row>
    <row r="518" spans="1:9" ht="19.5" x14ac:dyDescent="0.25">
      <c r="A518" s="12"/>
      <c r="B518" s="28" t="s">
        <v>101</v>
      </c>
      <c r="C518" s="60"/>
      <c r="D518" s="61"/>
      <c r="E518" s="61"/>
      <c r="F518" s="62">
        <f>SUM(F519:F522)</f>
        <v>50.6</v>
      </c>
      <c r="G518" s="62">
        <f>SUM(G519:G522)</f>
        <v>50.6</v>
      </c>
      <c r="H518" s="63">
        <f>SUM(G518/F518)*100</f>
        <v>100</v>
      </c>
      <c r="I518" s="60"/>
    </row>
    <row r="519" spans="1:9" x14ac:dyDescent="0.25">
      <c r="A519" s="12"/>
      <c r="B519" s="59" t="s">
        <v>6</v>
      </c>
      <c r="C519" s="60"/>
      <c r="D519" s="61"/>
      <c r="E519" s="61"/>
      <c r="F519" s="62">
        <v>0</v>
      </c>
      <c r="G519" s="62">
        <v>0</v>
      </c>
      <c r="H519" s="63" t="s">
        <v>26</v>
      </c>
      <c r="I519" s="60"/>
    </row>
    <row r="520" spans="1:9" x14ac:dyDescent="0.25">
      <c r="A520" s="12"/>
      <c r="B520" s="59" t="s">
        <v>7</v>
      </c>
      <c r="C520" s="60"/>
      <c r="D520" s="61"/>
      <c r="E520" s="61"/>
      <c r="F520" s="32">
        <v>0</v>
      </c>
      <c r="G520" s="32">
        <v>0</v>
      </c>
      <c r="H520" s="63" t="s">
        <v>26</v>
      </c>
      <c r="I520" s="60"/>
    </row>
    <row r="521" spans="1:9" x14ac:dyDescent="0.25">
      <c r="A521" s="12"/>
      <c r="B521" s="59" t="s">
        <v>81</v>
      </c>
      <c r="C521" s="60"/>
      <c r="D521" s="61"/>
      <c r="E521" s="61"/>
      <c r="F521" s="62">
        <v>50.6</v>
      </c>
      <c r="G521" s="62">
        <v>50.6</v>
      </c>
      <c r="H521" s="63">
        <v>100</v>
      </c>
      <c r="I521" s="60"/>
    </row>
    <row r="522" spans="1:9" x14ac:dyDescent="0.25">
      <c r="A522" s="12"/>
      <c r="B522" s="59" t="s">
        <v>8</v>
      </c>
      <c r="C522" s="60"/>
      <c r="D522" s="61"/>
      <c r="E522" s="61"/>
      <c r="F522" s="62">
        <v>0</v>
      </c>
      <c r="G522" s="62">
        <v>0</v>
      </c>
      <c r="H522" s="63" t="s">
        <v>26</v>
      </c>
      <c r="I522" s="60"/>
    </row>
    <row r="523" spans="1:9" x14ac:dyDescent="0.25">
      <c r="A523" s="12"/>
      <c r="B523" s="55" t="s">
        <v>71</v>
      </c>
      <c r="C523" s="60"/>
      <c r="D523" s="61"/>
      <c r="E523" s="61"/>
      <c r="F523" s="62"/>
      <c r="G523" s="62"/>
      <c r="H523" s="63"/>
      <c r="I523" s="60"/>
    </row>
    <row r="524" spans="1:9" x14ac:dyDescent="0.25">
      <c r="A524" s="12"/>
      <c r="B524" s="28" t="s">
        <v>102</v>
      </c>
      <c r="C524" s="60"/>
      <c r="D524" s="61"/>
      <c r="E524" s="61"/>
      <c r="F524" s="62">
        <f>F525+F526+F527+F528</f>
        <v>30103.200000000001</v>
      </c>
      <c r="G524" s="62">
        <f>SUM(G526:G528)</f>
        <v>30103.200000000001</v>
      </c>
      <c r="H524" s="63">
        <f>SUM(G524/F524)*100</f>
        <v>100</v>
      </c>
      <c r="I524" s="60"/>
    </row>
    <row r="525" spans="1:9" x14ac:dyDescent="0.25">
      <c r="A525" s="12"/>
      <c r="B525" s="59" t="s">
        <v>6</v>
      </c>
      <c r="C525" s="60"/>
      <c r="D525" s="61"/>
      <c r="E525" s="61"/>
      <c r="F525" s="62">
        <v>0</v>
      </c>
      <c r="G525" s="62">
        <v>0</v>
      </c>
      <c r="H525" s="63" t="s">
        <v>26</v>
      </c>
      <c r="I525" s="60"/>
    </row>
    <row r="526" spans="1:9" x14ac:dyDescent="0.25">
      <c r="A526" s="12"/>
      <c r="B526" s="59" t="s">
        <v>7</v>
      </c>
      <c r="C526" s="60"/>
      <c r="D526" s="61"/>
      <c r="E526" s="61"/>
      <c r="F526" s="62">
        <v>4035.7</v>
      </c>
      <c r="G526" s="62">
        <v>4035.7</v>
      </c>
      <c r="H526" s="63">
        <v>100</v>
      </c>
      <c r="I526" s="60"/>
    </row>
    <row r="527" spans="1:9" x14ac:dyDescent="0.25">
      <c r="A527" s="12"/>
      <c r="B527" s="59" t="s">
        <v>81</v>
      </c>
      <c r="C527" s="60"/>
      <c r="D527" s="61"/>
      <c r="E527" s="61"/>
      <c r="F527" s="62">
        <v>26067.5</v>
      </c>
      <c r="G527" s="62">
        <v>26067.5</v>
      </c>
      <c r="H527" s="60">
        <v>100</v>
      </c>
      <c r="I527" s="60"/>
    </row>
    <row r="528" spans="1:9" x14ac:dyDescent="0.25">
      <c r="A528" s="12"/>
      <c r="B528" s="59" t="s">
        <v>8</v>
      </c>
      <c r="C528" s="60"/>
      <c r="D528" s="61"/>
      <c r="E528" s="61"/>
      <c r="F528" s="62">
        <v>0</v>
      </c>
      <c r="G528" s="62">
        <v>0</v>
      </c>
      <c r="H528" s="60" t="s">
        <v>26</v>
      </c>
      <c r="I528" s="60"/>
    </row>
    <row r="529" spans="1:9" x14ac:dyDescent="0.25">
      <c r="A529" s="12"/>
      <c r="B529" s="55" t="s">
        <v>280</v>
      </c>
      <c r="C529" s="60"/>
      <c r="D529" s="61"/>
      <c r="E529" s="61"/>
      <c r="F529" s="62"/>
      <c r="G529" s="62"/>
      <c r="H529" s="63"/>
      <c r="I529" s="60"/>
    </row>
    <row r="530" spans="1:9" ht="19.5" x14ac:dyDescent="0.25">
      <c r="A530" s="12"/>
      <c r="B530" s="28" t="s">
        <v>281</v>
      </c>
      <c r="C530" s="60"/>
      <c r="D530" s="61"/>
      <c r="E530" s="61"/>
      <c r="F530" s="62">
        <f>F533</f>
        <v>0</v>
      </c>
      <c r="G530" s="62">
        <v>0</v>
      </c>
      <c r="H530" s="63" t="s">
        <v>26</v>
      </c>
      <c r="I530" s="47"/>
    </row>
    <row r="531" spans="1:9" x14ac:dyDescent="0.25">
      <c r="A531" s="12"/>
      <c r="B531" s="59" t="s">
        <v>6</v>
      </c>
      <c r="C531" s="60"/>
      <c r="D531" s="61"/>
      <c r="E531" s="61"/>
      <c r="F531" s="62">
        <v>0</v>
      </c>
      <c r="G531" s="62">
        <v>0</v>
      </c>
      <c r="H531" s="63" t="s">
        <v>26</v>
      </c>
      <c r="I531" s="47"/>
    </row>
    <row r="532" spans="1:9" x14ac:dyDescent="0.25">
      <c r="A532" s="12"/>
      <c r="B532" s="59" t="s">
        <v>7</v>
      </c>
      <c r="C532" s="60"/>
      <c r="D532" s="61"/>
      <c r="E532" s="61"/>
      <c r="F532" s="62">
        <v>0</v>
      </c>
      <c r="G532" s="62">
        <v>0</v>
      </c>
      <c r="H532" s="63" t="s">
        <v>26</v>
      </c>
      <c r="I532" s="60"/>
    </row>
    <row r="533" spans="1:9" x14ac:dyDescent="0.25">
      <c r="A533" s="12"/>
      <c r="B533" s="59" t="s">
        <v>81</v>
      </c>
      <c r="C533" s="60"/>
      <c r="D533" s="61"/>
      <c r="E533" s="61"/>
      <c r="F533" s="62">
        <v>0</v>
      </c>
      <c r="G533" s="62">
        <v>0</v>
      </c>
      <c r="H533" s="63" t="s">
        <v>26</v>
      </c>
      <c r="I533" s="60"/>
    </row>
    <row r="534" spans="1:9" x14ac:dyDescent="0.25">
      <c r="A534" s="12"/>
      <c r="B534" s="59" t="s">
        <v>8</v>
      </c>
      <c r="C534" s="60"/>
      <c r="D534" s="61"/>
      <c r="E534" s="61"/>
      <c r="F534" s="62">
        <v>0</v>
      </c>
      <c r="G534" s="62">
        <v>0</v>
      </c>
      <c r="H534" s="63" t="s">
        <v>26</v>
      </c>
      <c r="I534" s="60"/>
    </row>
    <row r="535" spans="1:9" x14ac:dyDescent="0.25">
      <c r="A535" s="12"/>
      <c r="B535" s="55" t="s">
        <v>62</v>
      </c>
      <c r="C535" s="60"/>
      <c r="D535" s="61"/>
      <c r="E535" s="61"/>
      <c r="F535" s="62"/>
      <c r="G535" s="62"/>
      <c r="H535" s="60"/>
      <c r="I535" s="60"/>
    </row>
    <row r="536" spans="1:9" ht="19.5" x14ac:dyDescent="0.25">
      <c r="A536" s="12"/>
      <c r="B536" s="28" t="s">
        <v>104</v>
      </c>
      <c r="C536" s="60"/>
      <c r="D536" s="61"/>
      <c r="E536" s="61"/>
      <c r="F536" s="62">
        <f>SUM(F537:F540)</f>
        <v>17089.3</v>
      </c>
      <c r="G536" s="62">
        <f>SUM(G537:G540)</f>
        <v>17089.3</v>
      </c>
      <c r="H536" s="63">
        <f>SUM(G536/F536)*100</f>
        <v>100</v>
      </c>
      <c r="I536" s="60"/>
    </row>
    <row r="537" spans="1:9" x14ac:dyDescent="0.25">
      <c r="A537" s="12"/>
      <c r="B537" s="59" t="s">
        <v>6</v>
      </c>
      <c r="C537" s="60"/>
      <c r="D537" s="61"/>
      <c r="E537" s="61"/>
      <c r="F537" s="62">
        <v>0</v>
      </c>
      <c r="G537" s="62">
        <v>0</v>
      </c>
      <c r="H537" s="60" t="s">
        <v>26</v>
      </c>
      <c r="I537" s="60"/>
    </row>
    <row r="538" spans="1:9" x14ac:dyDescent="0.25">
      <c r="A538" s="12"/>
      <c r="B538" s="59" t="s">
        <v>7</v>
      </c>
      <c r="C538" s="60"/>
      <c r="D538" s="61"/>
      <c r="E538" s="61"/>
      <c r="F538" s="62">
        <f>F544</f>
        <v>1276.2</v>
      </c>
      <c r="G538" s="62">
        <f>G544</f>
        <v>1276.2</v>
      </c>
      <c r="H538" s="60">
        <v>100</v>
      </c>
      <c r="I538" s="60"/>
    </row>
    <row r="539" spans="1:9" x14ac:dyDescent="0.25">
      <c r="A539" s="12"/>
      <c r="B539" s="59" t="s">
        <v>9</v>
      </c>
      <c r="C539" s="60"/>
      <c r="D539" s="61"/>
      <c r="E539" s="61"/>
      <c r="F539" s="62">
        <f>SUM(F545)</f>
        <v>15813.1</v>
      </c>
      <c r="G539" s="62">
        <f>SUM(G545)</f>
        <v>15813.1</v>
      </c>
      <c r="H539" s="60">
        <v>100</v>
      </c>
      <c r="I539" s="60"/>
    </row>
    <row r="540" spans="1:9" s="9" customFormat="1" x14ac:dyDescent="0.25">
      <c r="A540" s="12"/>
      <c r="B540" s="59" t="s">
        <v>8</v>
      </c>
      <c r="C540" s="60"/>
      <c r="D540" s="61"/>
      <c r="E540" s="61"/>
      <c r="F540" s="62">
        <f>F546</f>
        <v>0</v>
      </c>
      <c r="G540" s="62">
        <f>G546</f>
        <v>0</v>
      </c>
      <c r="H540" s="60" t="s">
        <v>26</v>
      </c>
      <c r="I540" s="60"/>
    </row>
    <row r="541" spans="1:9" s="9" customFormat="1" x14ac:dyDescent="0.25">
      <c r="A541" s="12"/>
      <c r="B541" s="55" t="s">
        <v>47</v>
      </c>
      <c r="C541" s="60"/>
      <c r="D541" s="61"/>
      <c r="E541" s="61"/>
      <c r="F541" s="62"/>
      <c r="G541" s="62"/>
      <c r="H541" s="60"/>
      <c r="I541" s="60"/>
    </row>
    <row r="542" spans="1:9" s="9" customFormat="1" x14ac:dyDescent="0.25">
      <c r="A542" s="12"/>
      <c r="B542" s="28" t="s">
        <v>105</v>
      </c>
      <c r="C542" s="60"/>
      <c r="D542" s="61"/>
      <c r="E542" s="61"/>
      <c r="F542" s="62">
        <f>SUM(F543:F546)</f>
        <v>17089.3</v>
      </c>
      <c r="G542" s="62">
        <f>SUM(G543:G546)</f>
        <v>17089.3</v>
      </c>
      <c r="H542" s="63">
        <f>SUM(G542/F542)*100</f>
        <v>100</v>
      </c>
      <c r="I542" s="60"/>
    </row>
    <row r="543" spans="1:9" s="9" customFormat="1" x14ac:dyDescent="0.25">
      <c r="A543" s="12"/>
      <c r="B543" s="59" t="s">
        <v>6</v>
      </c>
      <c r="C543" s="60"/>
      <c r="D543" s="61"/>
      <c r="E543" s="61"/>
      <c r="F543" s="62">
        <v>0</v>
      </c>
      <c r="G543" s="62">
        <v>0</v>
      </c>
      <c r="H543" s="60" t="s">
        <v>26</v>
      </c>
      <c r="I543" s="60"/>
    </row>
    <row r="544" spans="1:9" s="9" customFormat="1" x14ac:dyDescent="0.25">
      <c r="A544" s="12"/>
      <c r="B544" s="59" t="s">
        <v>7</v>
      </c>
      <c r="C544" s="60"/>
      <c r="D544" s="61"/>
      <c r="E544" s="61"/>
      <c r="F544" s="62">
        <v>1276.2</v>
      </c>
      <c r="G544" s="62">
        <v>1276.2</v>
      </c>
      <c r="H544" s="60" t="s">
        <v>26</v>
      </c>
      <c r="I544" s="60"/>
    </row>
    <row r="545" spans="1:9" s="9" customFormat="1" x14ac:dyDescent="0.25">
      <c r="A545" s="12"/>
      <c r="B545" s="59" t="s">
        <v>81</v>
      </c>
      <c r="C545" s="60"/>
      <c r="D545" s="61"/>
      <c r="E545" s="61"/>
      <c r="F545" s="62">
        <v>15813.1</v>
      </c>
      <c r="G545" s="62">
        <v>15813.1</v>
      </c>
      <c r="H545" s="60">
        <v>100</v>
      </c>
      <c r="I545" s="60"/>
    </row>
    <row r="546" spans="1:9" s="9" customFormat="1" x14ac:dyDescent="0.25">
      <c r="A546" s="12"/>
      <c r="B546" s="59" t="s">
        <v>8</v>
      </c>
      <c r="C546" s="60"/>
      <c r="D546" s="61"/>
      <c r="E546" s="61"/>
      <c r="F546" s="62">
        <v>0</v>
      </c>
      <c r="G546" s="62">
        <v>0</v>
      </c>
      <c r="H546" s="60" t="s">
        <v>26</v>
      </c>
      <c r="I546" s="60"/>
    </row>
    <row r="547" spans="1:9" s="9" customFormat="1" x14ac:dyDescent="0.25">
      <c r="A547" s="12"/>
      <c r="B547" s="55" t="s">
        <v>64</v>
      </c>
      <c r="C547" s="60"/>
      <c r="D547" s="61"/>
      <c r="E547" s="61"/>
      <c r="F547" s="62"/>
      <c r="G547" s="62"/>
      <c r="H547" s="60"/>
      <c r="I547" s="60"/>
    </row>
    <row r="548" spans="1:9" s="9" customFormat="1" x14ac:dyDescent="0.25">
      <c r="A548" s="12"/>
      <c r="B548" s="28" t="s">
        <v>106</v>
      </c>
      <c r="C548" s="60"/>
      <c r="D548" s="61"/>
      <c r="E548" s="61"/>
      <c r="F548" s="62">
        <f>SUM(F549:F552)</f>
        <v>6602.4</v>
      </c>
      <c r="G548" s="62">
        <f>SUM(G549:G552)</f>
        <v>6602.4</v>
      </c>
      <c r="H548" s="62">
        <f>SUM(G548/F548)*100</f>
        <v>100</v>
      </c>
      <c r="I548" s="60"/>
    </row>
    <row r="549" spans="1:9" s="9" customFormat="1" x14ac:dyDescent="0.25">
      <c r="A549" s="12"/>
      <c r="B549" s="59" t="s">
        <v>6</v>
      </c>
      <c r="C549" s="60"/>
      <c r="D549" s="61"/>
      <c r="E549" s="61"/>
      <c r="F549" s="62">
        <v>0</v>
      </c>
      <c r="G549" s="62">
        <v>0</v>
      </c>
      <c r="H549" s="60" t="s">
        <v>26</v>
      </c>
      <c r="I549" s="60"/>
    </row>
    <row r="550" spans="1:9" s="9" customFormat="1" x14ac:dyDescent="0.25">
      <c r="A550" s="12"/>
      <c r="B550" s="59" t="s">
        <v>7</v>
      </c>
      <c r="C550" s="60"/>
      <c r="D550" s="61"/>
      <c r="E550" s="61"/>
      <c r="F550" s="62">
        <f>F556</f>
        <v>0</v>
      </c>
      <c r="G550" s="62">
        <f>G556</f>
        <v>0</v>
      </c>
      <c r="H550" s="60" t="s">
        <v>26</v>
      </c>
      <c r="I550" s="60"/>
    </row>
    <row r="551" spans="1:9" s="9" customFormat="1" x14ac:dyDescent="0.25">
      <c r="A551" s="12"/>
      <c r="B551" s="59" t="s">
        <v>81</v>
      </c>
      <c r="C551" s="60"/>
      <c r="D551" s="61"/>
      <c r="E551" s="61"/>
      <c r="F551" s="62">
        <f>SUM(F557)</f>
        <v>6602.4</v>
      </c>
      <c r="G551" s="62">
        <f>SUM(G557)</f>
        <v>6602.4</v>
      </c>
      <c r="H551" s="60">
        <v>100</v>
      </c>
      <c r="I551" s="60"/>
    </row>
    <row r="552" spans="1:9" x14ac:dyDescent="0.25">
      <c r="A552" s="12"/>
      <c r="B552" s="59" t="s">
        <v>8</v>
      </c>
      <c r="C552" s="60"/>
      <c r="D552" s="61"/>
      <c r="E552" s="61"/>
      <c r="F552" s="62">
        <f>F558</f>
        <v>0</v>
      </c>
      <c r="G552" s="62">
        <f>G558</f>
        <v>0</v>
      </c>
      <c r="H552" s="60" t="s">
        <v>26</v>
      </c>
      <c r="I552" s="60"/>
    </row>
    <row r="553" spans="1:9" x14ac:dyDescent="0.25">
      <c r="A553" s="12"/>
      <c r="B553" s="55" t="s">
        <v>65</v>
      </c>
      <c r="C553" s="60"/>
      <c r="D553" s="61"/>
      <c r="E553" s="61"/>
      <c r="F553" s="62"/>
      <c r="G553" s="62"/>
      <c r="H553" s="60"/>
      <c r="I553" s="60"/>
    </row>
    <row r="554" spans="1:9" x14ac:dyDescent="0.25">
      <c r="A554" s="12"/>
      <c r="B554" s="28" t="s">
        <v>107</v>
      </c>
      <c r="C554" s="60"/>
      <c r="D554" s="61"/>
      <c r="E554" s="61"/>
      <c r="F554" s="62">
        <f>SUM(F555:F558)</f>
        <v>6602.4</v>
      </c>
      <c r="G554" s="62">
        <f>SUM(G555:G558)</f>
        <v>6602.4</v>
      </c>
      <c r="H554" s="62">
        <f>SUM(G554/F554)*100</f>
        <v>100</v>
      </c>
      <c r="I554" s="60"/>
    </row>
    <row r="555" spans="1:9" x14ac:dyDescent="0.25">
      <c r="A555" s="12"/>
      <c r="B555" s="59" t="s">
        <v>6</v>
      </c>
      <c r="C555" s="60"/>
      <c r="D555" s="61"/>
      <c r="E555" s="61"/>
      <c r="F555" s="62">
        <v>0</v>
      </c>
      <c r="G555" s="62">
        <v>0</v>
      </c>
      <c r="H555" s="60" t="s">
        <v>26</v>
      </c>
      <c r="I555" s="60"/>
    </row>
    <row r="556" spans="1:9" x14ac:dyDescent="0.25">
      <c r="A556" s="12"/>
      <c r="B556" s="59" t="s">
        <v>7</v>
      </c>
      <c r="C556" s="60"/>
      <c r="D556" s="61"/>
      <c r="E556" s="61"/>
      <c r="F556" s="62">
        <v>0</v>
      </c>
      <c r="G556" s="62">
        <v>0</v>
      </c>
      <c r="H556" s="60">
        <v>100</v>
      </c>
      <c r="I556" s="60"/>
    </row>
    <row r="557" spans="1:9" x14ac:dyDescent="0.25">
      <c r="A557" s="12"/>
      <c r="B557" s="59" t="s">
        <v>81</v>
      </c>
      <c r="C557" s="60"/>
      <c r="D557" s="61"/>
      <c r="E557" s="61"/>
      <c r="F557" s="62">
        <v>6602.4</v>
      </c>
      <c r="G557" s="62">
        <v>6602.4</v>
      </c>
      <c r="H557" s="60">
        <v>100</v>
      </c>
      <c r="I557" s="60"/>
    </row>
    <row r="558" spans="1:9" x14ac:dyDescent="0.25">
      <c r="A558" s="12"/>
      <c r="B558" s="59" t="s">
        <v>8</v>
      </c>
      <c r="C558" s="60"/>
      <c r="D558" s="61"/>
      <c r="E558" s="61"/>
      <c r="F558" s="62"/>
      <c r="G558" s="62"/>
      <c r="H558" s="60"/>
      <c r="I558" s="60"/>
    </row>
    <row r="559" spans="1:9" x14ac:dyDescent="0.25">
      <c r="A559" s="12"/>
      <c r="B559" s="55" t="s">
        <v>108</v>
      </c>
      <c r="C559" s="60"/>
      <c r="D559" s="61"/>
      <c r="E559" s="61"/>
      <c r="F559" s="62"/>
      <c r="G559" s="62"/>
      <c r="H559" s="60"/>
      <c r="I559" s="60"/>
    </row>
    <row r="560" spans="1:9" ht="19.5" x14ac:dyDescent="0.25">
      <c r="A560" s="12"/>
      <c r="B560" s="28" t="s">
        <v>109</v>
      </c>
      <c r="C560" s="60"/>
      <c r="D560" s="61"/>
      <c r="E560" s="61"/>
      <c r="F560" s="62">
        <f>F561+F562+F563+F564</f>
        <v>671.9</v>
      </c>
      <c r="G560" s="62">
        <f>SUM(G561:G564)</f>
        <v>671.9</v>
      </c>
      <c r="H560" s="62">
        <f>SUM(G560/F560)*100</f>
        <v>100</v>
      </c>
      <c r="I560" s="60"/>
    </row>
    <row r="561" spans="1:9" x14ac:dyDescent="0.25">
      <c r="A561" s="12"/>
      <c r="B561" s="59" t="s">
        <v>6</v>
      </c>
      <c r="C561" s="60"/>
      <c r="D561" s="61"/>
      <c r="E561" s="61"/>
      <c r="F561" s="62">
        <v>0</v>
      </c>
      <c r="G561" s="62">
        <v>0</v>
      </c>
      <c r="H561" s="60" t="s">
        <v>26</v>
      </c>
      <c r="I561" s="60"/>
    </row>
    <row r="562" spans="1:9" x14ac:dyDescent="0.25">
      <c r="A562" s="12"/>
      <c r="B562" s="59" t="s">
        <v>7</v>
      </c>
      <c r="C562" s="60"/>
      <c r="D562" s="61"/>
      <c r="E562" s="61"/>
      <c r="F562" s="62">
        <v>0</v>
      </c>
      <c r="G562" s="62">
        <v>0</v>
      </c>
      <c r="H562" s="60" t="s">
        <v>26</v>
      </c>
      <c r="I562" s="60"/>
    </row>
    <row r="563" spans="1:9" x14ac:dyDescent="0.25">
      <c r="A563" s="12"/>
      <c r="B563" s="59" t="s">
        <v>81</v>
      </c>
      <c r="C563" s="60"/>
      <c r="D563" s="61"/>
      <c r="E563" s="61"/>
      <c r="F563" s="62">
        <f>SUM(F569)</f>
        <v>671.9</v>
      </c>
      <c r="G563" s="62">
        <f>SUM(G569)</f>
        <v>671.9</v>
      </c>
      <c r="H563" s="60">
        <v>100</v>
      </c>
      <c r="I563" s="60"/>
    </row>
    <row r="564" spans="1:9" x14ac:dyDescent="0.25">
      <c r="A564" s="12"/>
      <c r="B564" s="59" t="s">
        <v>8</v>
      </c>
      <c r="C564" s="60"/>
      <c r="D564" s="61"/>
      <c r="E564" s="61"/>
      <c r="F564" s="62">
        <f>F570</f>
        <v>0</v>
      </c>
      <c r="G564" s="62">
        <f>G570</f>
        <v>0</v>
      </c>
      <c r="H564" s="60" t="s">
        <v>26</v>
      </c>
      <c r="I564" s="60"/>
    </row>
    <row r="565" spans="1:9" x14ac:dyDescent="0.25">
      <c r="A565" s="12"/>
      <c r="B565" s="55" t="s">
        <v>110</v>
      </c>
      <c r="C565" s="60"/>
      <c r="D565" s="61"/>
      <c r="E565" s="61"/>
      <c r="F565" s="62"/>
      <c r="G565" s="62"/>
      <c r="H565" s="60"/>
      <c r="I565" s="60"/>
    </row>
    <row r="566" spans="1:9" ht="19.5" x14ac:dyDescent="0.25">
      <c r="A566" s="12"/>
      <c r="B566" s="28" t="s">
        <v>111</v>
      </c>
      <c r="C566" s="60"/>
      <c r="D566" s="61"/>
      <c r="E566" s="61"/>
      <c r="F566" s="62">
        <f>SUM(F567:F570)</f>
        <v>671.9</v>
      </c>
      <c r="G566" s="62">
        <f>SUM(G567:G570)</f>
        <v>671.9</v>
      </c>
      <c r="H566" s="62">
        <f>SUM(G566/F566)*100</f>
        <v>100</v>
      </c>
      <c r="I566" s="60"/>
    </row>
    <row r="567" spans="1:9" x14ac:dyDescent="0.25">
      <c r="A567" s="12"/>
      <c r="B567" s="59" t="s">
        <v>6</v>
      </c>
      <c r="C567" s="60"/>
      <c r="D567" s="61"/>
      <c r="E567" s="61"/>
      <c r="F567" s="62">
        <v>0</v>
      </c>
      <c r="G567" s="62">
        <v>0</v>
      </c>
      <c r="H567" s="60" t="s">
        <v>26</v>
      </c>
      <c r="I567" s="60"/>
    </row>
    <row r="568" spans="1:9" x14ac:dyDescent="0.25">
      <c r="A568" s="12"/>
      <c r="B568" s="59" t="s">
        <v>7</v>
      </c>
      <c r="C568" s="60"/>
      <c r="D568" s="61"/>
      <c r="E568" s="61"/>
      <c r="F568" s="62">
        <v>0</v>
      </c>
      <c r="G568" s="62">
        <v>0</v>
      </c>
      <c r="H568" s="60" t="s">
        <v>26</v>
      </c>
      <c r="I568" s="60"/>
    </row>
    <row r="569" spans="1:9" x14ac:dyDescent="0.25">
      <c r="A569" s="12"/>
      <c r="B569" s="59" t="s">
        <v>81</v>
      </c>
      <c r="C569" s="60"/>
      <c r="D569" s="61"/>
      <c r="E569" s="61"/>
      <c r="F569" s="62">
        <v>671.9</v>
      </c>
      <c r="G569" s="62">
        <v>671.9</v>
      </c>
      <c r="H569" s="60">
        <v>100</v>
      </c>
      <c r="I569" s="60"/>
    </row>
    <row r="570" spans="1:9" x14ac:dyDescent="0.25">
      <c r="A570" s="12"/>
      <c r="B570" s="59" t="s">
        <v>8</v>
      </c>
      <c r="C570" s="60"/>
      <c r="D570" s="61"/>
      <c r="E570" s="61"/>
      <c r="F570" s="62">
        <v>0</v>
      </c>
      <c r="G570" s="62">
        <v>0</v>
      </c>
      <c r="H570" s="60" t="s">
        <v>26</v>
      </c>
      <c r="I570" s="60"/>
    </row>
    <row r="571" spans="1:9" x14ac:dyDescent="0.25">
      <c r="A571" s="12"/>
      <c r="B571" s="55" t="s">
        <v>112</v>
      </c>
      <c r="C571" s="60"/>
      <c r="D571" s="61"/>
      <c r="E571" s="61"/>
      <c r="F571" s="62"/>
      <c r="G571" s="62"/>
      <c r="H571" s="60"/>
      <c r="I571" s="60"/>
    </row>
    <row r="572" spans="1:9" x14ac:dyDescent="0.25">
      <c r="A572" s="12"/>
      <c r="B572" s="28" t="s">
        <v>113</v>
      </c>
      <c r="C572" s="60"/>
      <c r="D572" s="61"/>
      <c r="E572" s="61"/>
      <c r="F572" s="62">
        <f>SUM(F573:F576)</f>
        <v>0</v>
      </c>
      <c r="G572" s="62">
        <f>SUM(G573:G576)</f>
        <v>0</v>
      </c>
      <c r="H572" s="60" t="s">
        <v>26</v>
      </c>
      <c r="I572" s="60"/>
    </row>
    <row r="573" spans="1:9" x14ac:dyDescent="0.25">
      <c r="A573" s="12"/>
      <c r="B573" s="59" t="s">
        <v>6</v>
      </c>
      <c r="C573" s="60"/>
      <c r="D573" s="61"/>
      <c r="E573" s="61"/>
      <c r="F573" s="62">
        <f t="shared" ref="F573:F576" si="13">SUM(F574:F577)</f>
        <v>0</v>
      </c>
      <c r="G573" s="62">
        <f t="shared" ref="G573:G576" si="14">SUM(G574:G577)</f>
        <v>0</v>
      </c>
      <c r="H573" s="60" t="s">
        <v>26</v>
      </c>
      <c r="I573" s="60"/>
    </row>
    <row r="574" spans="1:9" x14ac:dyDescent="0.25">
      <c r="A574" s="12"/>
      <c r="B574" s="59" t="s">
        <v>7</v>
      </c>
      <c r="C574" s="60"/>
      <c r="D574" s="61"/>
      <c r="E574" s="61"/>
      <c r="F574" s="62">
        <f t="shared" si="13"/>
        <v>0</v>
      </c>
      <c r="G574" s="62">
        <f t="shared" si="14"/>
        <v>0</v>
      </c>
      <c r="H574" s="60" t="s">
        <v>26</v>
      </c>
      <c r="I574" s="60"/>
    </row>
    <row r="575" spans="1:9" x14ac:dyDescent="0.25">
      <c r="A575" s="12"/>
      <c r="B575" s="59" t="s">
        <v>81</v>
      </c>
      <c r="C575" s="60"/>
      <c r="D575" s="61"/>
      <c r="E575" s="61"/>
      <c r="F575" s="62">
        <f t="shared" si="13"/>
        <v>0</v>
      </c>
      <c r="G575" s="62">
        <f t="shared" si="14"/>
        <v>0</v>
      </c>
      <c r="H575" s="60" t="s">
        <v>26</v>
      </c>
      <c r="I575" s="60"/>
    </row>
    <row r="576" spans="1:9" x14ac:dyDescent="0.25">
      <c r="A576" s="12"/>
      <c r="B576" s="59" t="s">
        <v>8</v>
      </c>
      <c r="C576" s="60"/>
      <c r="D576" s="61"/>
      <c r="E576" s="61"/>
      <c r="F576" s="62">
        <f t="shared" si="13"/>
        <v>0</v>
      </c>
      <c r="G576" s="62">
        <f t="shared" si="14"/>
        <v>0</v>
      </c>
      <c r="H576" s="60" t="s">
        <v>26</v>
      </c>
      <c r="I576" s="60"/>
    </row>
    <row r="577" spans="1:9" x14ac:dyDescent="0.25">
      <c r="A577" s="12"/>
      <c r="B577" s="55" t="s">
        <v>114</v>
      </c>
      <c r="C577" s="60"/>
      <c r="D577" s="61"/>
      <c r="E577" s="61"/>
      <c r="F577" s="62"/>
      <c r="G577" s="62"/>
      <c r="H577" s="60"/>
      <c r="I577" s="60"/>
    </row>
    <row r="578" spans="1:9" ht="19.5" x14ac:dyDescent="0.25">
      <c r="A578" s="12"/>
      <c r="B578" s="28" t="s">
        <v>115</v>
      </c>
      <c r="C578" s="60"/>
      <c r="D578" s="61"/>
      <c r="E578" s="61"/>
      <c r="F578" s="62">
        <f>SUM(F579:F582)</f>
        <v>0</v>
      </c>
      <c r="G578" s="62">
        <f>SUM(G579:G582)</f>
        <v>0</v>
      </c>
      <c r="H578" s="60" t="s">
        <v>26</v>
      </c>
      <c r="I578" s="60"/>
    </row>
    <row r="579" spans="1:9" x14ac:dyDescent="0.25">
      <c r="A579" s="12"/>
      <c r="B579" s="59" t="s">
        <v>6</v>
      </c>
      <c r="C579" s="60"/>
      <c r="D579" s="61"/>
      <c r="E579" s="61"/>
      <c r="F579" s="62">
        <v>0</v>
      </c>
      <c r="G579" s="62">
        <v>0</v>
      </c>
      <c r="H579" s="60" t="s">
        <v>26</v>
      </c>
      <c r="I579" s="60"/>
    </row>
    <row r="580" spans="1:9" x14ac:dyDescent="0.25">
      <c r="A580" s="12"/>
      <c r="B580" s="59" t="s">
        <v>7</v>
      </c>
      <c r="C580" s="60"/>
      <c r="D580" s="61"/>
      <c r="E580" s="61"/>
      <c r="F580" s="62">
        <v>0</v>
      </c>
      <c r="G580" s="62">
        <v>0</v>
      </c>
      <c r="H580" s="60" t="s">
        <v>26</v>
      </c>
      <c r="I580" s="60"/>
    </row>
    <row r="581" spans="1:9" x14ac:dyDescent="0.25">
      <c r="A581" s="12"/>
      <c r="B581" s="59" t="s">
        <v>81</v>
      </c>
      <c r="C581" s="60"/>
      <c r="D581" s="61"/>
      <c r="E581" s="61"/>
      <c r="F581" s="62">
        <v>0</v>
      </c>
      <c r="G581" s="62">
        <v>0</v>
      </c>
      <c r="H581" s="60" t="s">
        <v>26</v>
      </c>
      <c r="I581" s="60"/>
    </row>
    <row r="582" spans="1:9" x14ac:dyDescent="0.25">
      <c r="A582" s="12"/>
      <c r="B582" s="59" t="s">
        <v>8</v>
      </c>
      <c r="C582" s="60"/>
      <c r="D582" s="61"/>
      <c r="E582" s="61"/>
      <c r="F582" s="62">
        <v>0</v>
      </c>
      <c r="G582" s="62">
        <v>0</v>
      </c>
      <c r="H582" s="60" t="s">
        <v>26</v>
      </c>
      <c r="I582" s="60"/>
    </row>
    <row r="583" spans="1:9" x14ac:dyDescent="0.25">
      <c r="A583" s="53"/>
      <c r="B583" s="55" t="s">
        <v>116</v>
      </c>
      <c r="C583" s="60"/>
      <c r="D583" s="61"/>
      <c r="E583" s="61"/>
      <c r="F583" s="62"/>
      <c r="G583" s="62"/>
      <c r="H583" s="60"/>
      <c r="I583" s="60"/>
    </row>
    <row r="584" spans="1:9" x14ac:dyDescent="0.25">
      <c r="A584" s="12"/>
      <c r="B584" s="28" t="s">
        <v>117</v>
      </c>
      <c r="C584" s="60"/>
      <c r="D584" s="61"/>
      <c r="E584" s="61"/>
      <c r="F584" s="62">
        <f>SUM(F585:F588)</f>
        <v>99.6</v>
      </c>
      <c r="G584" s="62">
        <f>SUM(G585:G588)</f>
        <v>99.6</v>
      </c>
      <c r="H584" s="62">
        <f>SUM(G584/F584)*100</f>
        <v>100</v>
      </c>
      <c r="I584" s="60"/>
    </row>
    <row r="585" spans="1:9" x14ac:dyDescent="0.25">
      <c r="A585" s="12"/>
      <c r="B585" s="59" t="s">
        <v>6</v>
      </c>
      <c r="C585" s="60"/>
      <c r="D585" s="61"/>
      <c r="E585" s="61"/>
      <c r="F585" s="62">
        <v>0</v>
      </c>
      <c r="G585" s="62">
        <v>0</v>
      </c>
      <c r="H585" s="60" t="s">
        <v>26</v>
      </c>
      <c r="I585" s="60"/>
    </row>
    <row r="586" spans="1:9" x14ac:dyDescent="0.25">
      <c r="A586" s="12"/>
      <c r="B586" s="59" t="s">
        <v>7</v>
      </c>
      <c r="C586" s="60"/>
      <c r="D586" s="61"/>
      <c r="E586" s="61"/>
      <c r="F586" s="62">
        <v>0</v>
      </c>
      <c r="G586" s="62">
        <v>0</v>
      </c>
      <c r="H586" s="60" t="s">
        <v>26</v>
      </c>
      <c r="I586" s="60"/>
    </row>
    <row r="587" spans="1:9" x14ac:dyDescent="0.25">
      <c r="A587" s="12"/>
      <c r="B587" s="59" t="s">
        <v>81</v>
      </c>
      <c r="C587" s="60"/>
      <c r="D587" s="61"/>
      <c r="E587" s="61"/>
      <c r="F587" s="62">
        <f>F593+F599+F605+F611+F617</f>
        <v>99.6</v>
      </c>
      <c r="G587" s="62">
        <f>SUM(G593+G599+G605+G611)</f>
        <v>99.6</v>
      </c>
      <c r="H587" s="60">
        <v>100</v>
      </c>
      <c r="I587" s="60"/>
    </row>
    <row r="588" spans="1:9" x14ac:dyDescent="0.25">
      <c r="A588" s="12"/>
      <c r="B588" s="59" t="s">
        <v>8</v>
      </c>
      <c r="C588" s="60"/>
      <c r="D588" s="61"/>
      <c r="E588" s="61"/>
      <c r="F588" s="62">
        <v>0</v>
      </c>
      <c r="G588" s="62">
        <v>0</v>
      </c>
      <c r="H588" s="60" t="s">
        <v>26</v>
      </c>
      <c r="I588" s="60"/>
    </row>
    <row r="589" spans="1:9" x14ac:dyDescent="0.25">
      <c r="A589" s="12"/>
      <c r="B589" s="55" t="s">
        <v>118</v>
      </c>
      <c r="C589" s="60"/>
      <c r="D589" s="61"/>
      <c r="E589" s="61"/>
      <c r="F589" s="62"/>
      <c r="G589" s="62"/>
      <c r="H589" s="60"/>
      <c r="I589" s="60"/>
    </row>
    <row r="590" spans="1:9" ht="19.5" x14ac:dyDescent="0.25">
      <c r="A590" s="12"/>
      <c r="B590" s="28" t="s">
        <v>119</v>
      </c>
      <c r="C590" s="60"/>
      <c r="D590" s="61"/>
      <c r="E590" s="61"/>
      <c r="F590" s="62">
        <f>F593</f>
        <v>99.6</v>
      </c>
      <c r="G590" s="62">
        <f>G593</f>
        <v>99.6</v>
      </c>
      <c r="H590" s="60">
        <v>100</v>
      </c>
      <c r="I590" s="60"/>
    </row>
    <row r="591" spans="1:9" x14ac:dyDescent="0.25">
      <c r="A591" s="12"/>
      <c r="B591" s="59" t="s">
        <v>6</v>
      </c>
      <c r="C591" s="60"/>
      <c r="D591" s="61"/>
      <c r="E591" s="61"/>
      <c r="F591" s="62">
        <v>0</v>
      </c>
      <c r="G591" s="62">
        <v>0</v>
      </c>
      <c r="H591" s="60" t="s">
        <v>26</v>
      </c>
      <c r="I591" s="60"/>
    </row>
    <row r="592" spans="1:9" x14ac:dyDescent="0.25">
      <c r="A592" s="12"/>
      <c r="B592" s="59" t="s">
        <v>7</v>
      </c>
      <c r="C592" s="60"/>
      <c r="D592" s="61"/>
      <c r="E592" s="61"/>
      <c r="F592" s="62">
        <v>0</v>
      </c>
      <c r="G592" s="62">
        <v>0</v>
      </c>
      <c r="H592" s="60" t="s">
        <v>26</v>
      </c>
      <c r="I592" s="60"/>
    </row>
    <row r="593" spans="1:9" x14ac:dyDescent="0.25">
      <c r="A593" s="12"/>
      <c r="B593" s="59" t="s">
        <v>81</v>
      </c>
      <c r="C593" s="60"/>
      <c r="D593" s="61"/>
      <c r="E593" s="61"/>
      <c r="F593" s="62">
        <v>99.6</v>
      </c>
      <c r="G593" s="62">
        <v>99.6</v>
      </c>
      <c r="H593" s="60">
        <v>100</v>
      </c>
      <c r="I593" s="60"/>
    </row>
    <row r="594" spans="1:9" x14ac:dyDescent="0.25">
      <c r="A594" s="12"/>
      <c r="B594" s="59" t="s">
        <v>8</v>
      </c>
      <c r="C594" s="60"/>
      <c r="D594" s="61"/>
      <c r="E594" s="61"/>
      <c r="F594" s="62">
        <v>0</v>
      </c>
      <c r="G594" s="62">
        <v>0</v>
      </c>
      <c r="H594" s="60" t="s">
        <v>26</v>
      </c>
      <c r="I594" s="60"/>
    </row>
    <row r="595" spans="1:9" x14ac:dyDescent="0.25">
      <c r="A595" s="12"/>
      <c r="B595" s="55" t="s">
        <v>120</v>
      </c>
      <c r="C595" s="60"/>
      <c r="D595" s="61"/>
      <c r="E595" s="61"/>
      <c r="F595" s="62"/>
      <c r="G595" s="62"/>
      <c r="H595" s="60"/>
      <c r="I595" s="60"/>
    </row>
    <row r="596" spans="1:9" ht="19.5" x14ac:dyDescent="0.25">
      <c r="A596" s="12"/>
      <c r="B596" s="28" t="s">
        <v>121</v>
      </c>
      <c r="C596" s="60"/>
      <c r="D596" s="61"/>
      <c r="E596" s="61"/>
      <c r="F596" s="62">
        <f>F599</f>
        <v>0</v>
      </c>
      <c r="G596" s="62">
        <f>G599</f>
        <v>0</v>
      </c>
      <c r="H596" s="60" t="s">
        <v>26</v>
      </c>
      <c r="I596" s="60"/>
    </row>
    <row r="597" spans="1:9" x14ac:dyDescent="0.25">
      <c r="A597" s="12"/>
      <c r="B597" s="59" t="s">
        <v>6</v>
      </c>
      <c r="C597" s="60"/>
      <c r="D597" s="61"/>
      <c r="E597" s="61"/>
      <c r="F597" s="62">
        <f t="shared" ref="F597:G600" si="15">F600</f>
        <v>0</v>
      </c>
      <c r="G597" s="62">
        <f t="shared" si="15"/>
        <v>0</v>
      </c>
      <c r="H597" s="60" t="s">
        <v>26</v>
      </c>
      <c r="I597" s="60"/>
    </row>
    <row r="598" spans="1:9" x14ac:dyDescent="0.25">
      <c r="A598" s="12"/>
      <c r="B598" s="59" t="s">
        <v>7</v>
      </c>
      <c r="C598" s="60"/>
      <c r="D598" s="61"/>
      <c r="E598" s="61"/>
      <c r="F598" s="62">
        <f t="shared" si="15"/>
        <v>0</v>
      </c>
      <c r="G598" s="62">
        <f t="shared" si="15"/>
        <v>0</v>
      </c>
      <c r="H598" s="60" t="s">
        <v>26</v>
      </c>
      <c r="I598" s="60"/>
    </row>
    <row r="599" spans="1:9" x14ac:dyDescent="0.25">
      <c r="A599" s="12"/>
      <c r="B599" s="59" t="s">
        <v>81</v>
      </c>
      <c r="C599" s="60"/>
      <c r="D599" s="61"/>
      <c r="E599" s="61"/>
      <c r="F599" s="62">
        <v>0</v>
      </c>
      <c r="G599" s="62">
        <v>0</v>
      </c>
      <c r="H599" s="60" t="s">
        <v>26</v>
      </c>
      <c r="I599" s="60"/>
    </row>
    <row r="600" spans="1:9" x14ac:dyDescent="0.25">
      <c r="A600" s="12"/>
      <c r="B600" s="59" t="s">
        <v>8</v>
      </c>
      <c r="C600" s="60"/>
      <c r="D600" s="61"/>
      <c r="E600" s="61"/>
      <c r="F600" s="62">
        <f t="shared" si="15"/>
        <v>0</v>
      </c>
      <c r="G600" s="62">
        <f t="shared" si="15"/>
        <v>0</v>
      </c>
      <c r="H600" s="60" t="s">
        <v>26</v>
      </c>
      <c r="I600" s="60"/>
    </row>
    <row r="601" spans="1:9" x14ac:dyDescent="0.25">
      <c r="A601" s="12"/>
      <c r="B601" s="55" t="s">
        <v>122</v>
      </c>
      <c r="C601" s="60"/>
      <c r="D601" s="61"/>
      <c r="E601" s="61"/>
      <c r="F601" s="62"/>
      <c r="G601" s="62"/>
      <c r="H601" s="60"/>
      <c r="I601" s="60"/>
    </row>
    <row r="602" spans="1:9" ht="29.25" x14ac:dyDescent="0.25">
      <c r="A602" s="12"/>
      <c r="B602" s="28" t="s">
        <v>123</v>
      </c>
      <c r="C602" s="60"/>
      <c r="D602" s="61"/>
      <c r="E602" s="61"/>
      <c r="F602" s="62">
        <v>0</v>
      </c>
      <c r="G602" s="62">
        <v>0</v>
      </c>
      <c r="H602" s="60" t="s">
        <v>26</v>
      </c>
      <c r="I602" s="60"/>
    </row>
    <row r="603" spans="1:9" x14ac:dyDescent="0.25">
      <c r="A603" s="12"/>
      <c r="B603" s="59" t="s">
        <v>6</v>
      </c>
      <c r="C603" s="60"/>
      <c r="D603" s="61"/>
      <c r="E603" s="61"/>
      <c r="F603" s="62">
        <v>0</v>
      </c>
      <c r="G603" s="62">
        <v>0</v>
      </c>
      <c r="H603" s="60" t="s">
        <v>26</v>
      </c>
      <c r="I603" s="60"/>
    </row>
    <row r="604" spans="1:9" x14ac:dyDescent="0.25">
      <c r="A604" s="12"/>
      <c r="B604" s="59" t="s">
        <v>7</v>
      </c>
      <c r="C604" s="60"/>
      <c r="D604" s="61"/>
      <c r="E604" s="61"/>
      <c r="F604" s="62">
        <v>0</v>
      </c>
      <c r="G604" s="62">
        <v>0</v>
      </c>
      <c r="H604" s="60" t="s">
        <v>26</v>
      </c>
      <c r="I604" s="60"/>
    </row>
    <row r="605" spans="1:9" x14ac:dyDescent="0.25">
      <c r="A605" s="12"/>
      <c r="B605" s="59" t="s">
        <v>81</v>
      </c>
      <c r="C605" s="60"/>
      <c r="D605" s="61"/>
      <c r="E605" s="61"/>
      <c r="F605" s="62">
        <v>0</v>
      </c>
      <c r="G605" s="62">
        <v>0</v>
      </c>
      <c r="H605" s="60" t="s">
        <v>26</v>
      </c>
      <c r="I605" s="60"/>
    </row>
    <row r="606" spans="1:9" x14ac:dyDescent="0.25">
      <c r="A606" s="12"/>
      <c r="B606" s="59" t="s">
        <v>8</v>
      </c>
      <c r="C606" s="60"/>
      <c r="D606" s="61"/>
      <c r="E606" s="61"/>
      <c r="F606" s="62">
        <v>0</v>
      </c>
      <c r="G606" s="62">
        <v>0</v>
      </c>
      <c r="H606" s="60" t="s">
        <v>26</v>
      </c>
      <c r="I606" s="60"/>
    </row>
    <row r="607" spans="1:9" x14ac:dyDescent="0.25">
      <c r="A607" s="12"/>
      <c r="B607" s="55" t="s">
        <v>124</v>
      </c>
      <c r="C607" s="60"/>
      <c r="D607" s="61"/>
      <c r="E607" s="61"/>
      <c r="F607" s="62"/>
      <c r="G607" s="62"/>
      <c r="H607" s="60"/>
      <c r="I607" s="60"/>
    </row>
    <row r="608" spans="1:9" ht="29.25" x14ac:dyDescent="0.25">
      <c r="A608" s="12"/>
      <c r="B608" s="28" t="s">
        <v>125</v>
      </c>
      <c r="C608" s="60"/>
      <c r="D608" s="61"/>
      <c r="E608" s="61"/>
      <c r="F608" s="62">
        <f>SUM(F609:F612)</f>
        <v>0</v>
      </c>
      <c r="G608" s="62">
        <f>SUM(G609:G612)</f>
        <v>0</v>
      </c>
      <c r="H608" s="62"/>
      <c r="I608" s="60"/>
    </row>
    <row r="609" spans="1:9" x14ac:dyDescent="0.25">
      <c r="A609" s="12"/>
      <c r="B609" s="59" t="s">
        <v>6</v>
      </c>
      <c r="C609" s="60"/>
      <c r="D609" s="61"/>
      <c r="E609" s="61"/>
      <c r="F609" s="62">
        <v>0</v>
      </c>
      <c r="G609" s="62">
        <v>0</v>
      </c>
      <c r="H609" s="60" t="s">
        <v>26</v>
      </c>
      <c r="I609" s="60"/>
    </row>
    <row r="610" spans="1:9" x14ac:dyDescent="0.25">
      <c r="A610" s="12"/>
      <c r="B610" s="59" t="s">
        <v>7</v>
      </c>
      <c r="C610" s="60"/>
      <c r="D610" s="61"/>
      <c r="E610" s="61"/>
      <c r="F610" s="62">
        <v>0</v>
      </c>
      <c r="G610" s="62">
        <v>0</v>
      </c>
      <c r="H610" s="60" t="s">
        <v>26</v>
      </c>
      <c r="I610" s="60"/>
    </row>
    <row r="611" spans="1:9" x14ac:dyDescent="0.25">
      <c r="A611" s="12"/>
      <c r="B611" s="59" t="s">
        <v>81</v>
      </c>
      <c r="C611" s="60"/>
      <c r="D611" s="61"/>
      <c r="E611" s="61"/>
      <c r="F611" s="62">
        <v>0</v>
      </c>
      <c r="G611" s="62">
        <v>0</v>
      </c>
      <c r="H611" s="60" t="s">
        <v>26</v>
      </c>
      <c r="I611" s="60"/>
    </row>
    <row r="612" spans="1:9" x14ac:dyDescent="0.25">
      <c r="A612" s="12"/>
      <c r="B612" s="59" t="s">
        <v>8</v>
      </c>
      <c r="C612" s="60"/>
      <c r="D612" s="61"/>
      <c r="E612" s="61"/>
      <c r="F612" s="62">
        <v>0</v>
      </c>
      <c r="G612" s="62">
        <v>0</v>
      </c>
      <c r="H612" s="60" t="s">
        <v>26</v>
      </c>
      <c r="I612" s="60"/>
    </row>
    <row r="613" spans="1:9" x14ac:dyDescent="0.25">
      <c r="A613" s="12"/>
      <c r="B613" s="55" t="s">
        <v>126</v>
      </c>
      <c r="C613" s="60"/>
      <c r="D613" s="61"/>
      <c r="E613" s="61"/>
      <c r="F613" s="62"/>
      <c r="G613" s="62"/>
      <c r="H613" s="60"/>
      <c r="I613" s="60"/>
    </row>
    <row r="614" spans="1:9" ht="19.5" x14ac:dyDescent="0.25">
      <c r="A614" s="12"/>
      <c r="B614" s="28" t="s">
        <v>127</v>
      </c>
      <c r="C614" s="60"/>
      <c r="D614" s="61"/>
      <c r="E614" s="61"/>
      <c r="F614" s="62">
        <v>0</v>
      </c>
      <c r="G614" s="62">
        <v>0</v>
      </c>
      <c r="H614" s="60" t="s">
        <v>26</v>
      </c>
      <c r="I614" s="60"/>
    </row>
    <row r="615" spans="1:9" x14ac:dyDescent="0.25">
      <c r="A615" s="12"/>
      <c r="B615" s="59" t="s">
        <v>6</v>
      </c>
      <c r="C615" s="60"/>
      <c r="D615" s="61"/>
      <c r="E615" s="61"/>
      <c r="F615" s="62">
        <v>0</v>
      </c>
      <c r="G615" s="62">
        <v>0</v>
      </c>
      <c r="H615" s="60" t="s">
        <v>26</v>
      </c>
      <c r="I615" s="60"/>
    </row>
    <row r="616" spans="1:9" x14ac:dyDescent="0.25">
      <c r="A616" s="12"/>
      <c r="B616" s="59" t="s">
        <v>7</v>
      </c>
      <c r="C616" s="60"/>
      <c r="D616" s="61"/>
      <c r="E616" s="61"/>
      <c r="F616" s="62">
        <v>0</v>
      </c>
      <c r="G616" s="62">
        <v>0</v>
      </c>
      <c r="H616" s="60" t="s">
        <v>26</v>
      </c>
      <c r="I616" s="60"/>
    </row>
    <row r="617" spans="1:9" x14ac:dyDescent="0.25">
      <c r="A617" s="12"/>
      <c r="B617" s="59" t="s">
        <v>81</v>
      </c>
      <c r="C617" s="60"/>
      <c r="D617" s="61"/>
      <c r="E617" s="61"/>
      <c r="F617" s="62">
        <v>0</v>
      </c>
      <c r="G617" s="62">
        <v>0</v>
      </c>
      <c r="H617" s="60" t="s">
        <v>26</v>
      </c>
      <c r="I617" s="60"/>
    </row>
    <row r="618" spans="1:9" x14ac:dyDescent="0.25">
      <c r="A618" s="12"/>
      <c r="B618" s="59" t="s">
        <v>8</v>
      </c>
      <c r="C618" s="60"/>
      <c r="D618" s="61"/>
      <c r="E618" s="61"/>
      <c r="F618" s="62">
        <v>0</v>
      </c>
      <c r="G618" s="62">
        <v>0</v>
      </c>
      <c r="H618" s="60" t="s">
        <v>26</v>
      </c>
      <c r="I618" s="60"/>
    </row>
    <row r="619" spans="1:9" ht="19.5" x14ac:dyDescent="0.25">
      <c r="A619" s="110" t="s">
        <v>128</v>
      </c>
      <c r="B619" s="124" t="s">
        <v>329</v>
      </c>
      <c r="C619" s="124" t="s">
        <v>284</v>
      </c>
      <c r="D619" s="124"/>
      <c r="E619" s="124"/>
      <c r="F619" s="116">
        <f>F620+F621+F622+F623</f>
        <v>568920.89999999991</v>
      </c>
      <c r="G619" s="116">
        <f>G620+G621+G622+G623</f>
        <v>568920.89999999991</v>
      </c>
      <c r="H619" s="124">
        <v>100</v>
      </c>
      <c r="I619" s="116"/>
    </row>
    <row r="620" spans="1:9" x14ac:dyDescent="0.25">
      <c r="A620" s="12"/>
      <c r="B620" s="59" t="s">
        <v>6</v>
      </c>
      <c r="C620" s="59"/>
      <c r="D620" s="59"/>
      <c r="E620" s="59"/>
      <c r="F620" s="39">
        <f t="shared" ref="F620:G623" si="16">F626+F680+F686+F692+F698+F704+F710</f>
        <v>24430.2</v>
      </c>
      <c r="G620" s="39">
        <f t="shared" si="16"/>
        <v>24430.2</v>
      </c>
      <c r="H620" s="104">
        <v>100</v>
      </c>
      <c r="I620" s="39"/>
    </row>
    <row r="621" spans="1:9" x14ac:dyDescent="0.25">
      <c r="A621" s="12"/>
      <c r="B621" s="59" t="s">
        <v>7</v>
      </c>
      <c r="C621" s="59"/>
      <c r="D621" s="59"/>
      <c r="E621" s="59"/>
      <c r="F621" s="39">
        <f t="shared" si="16"/>
        <v>362340.1999999999</v>
      </c>
      <c r="G621" s="39">
        <f t="shared" si="16"/>
        <v>362340.1999999999</v>
      </c>
      <c r="H621" s="104">
        <v>100</v>
      </c>
      <c r="I621" s="39"/>
    </row>
    <row r="622" spans="1:9" x14ac:dyDescent="0.25">
      <c r="A622" s="12"/>
      <c r="B622" s="59" t="s">
        <v>9</v>
      </c>
      <c r="C622" s="59"/>
      <c r="D622" s="59"/>
      <c r="E622" s="59"/>
      <c r="F622" s="39">
        <f t="shared" si="16"/>
        <v>182150.5</v>
      </c>
      <c r="G622" s="39">
        <f t="shared" si="16"/>
        <v>182150.5</v>
      </c>
      <c r="H622" s="104">
        <v>100</v>
      </c>
      <c r="I622" s="39"/>
    </row>
    <row r="623" spans="1:9" x14ac:dyDescent="0.25">
      <c r="A623" s="12"/>
      <c r="B623" s="59" t="s">
        <v>8</v>
      </c>
      <c r="C623" s="59"/>
      <c r="D623" s="59"/>
      <c r="E623" s="59"/>
      <c r="F623" s="39">
        <f t="shared" si="16"/>
        <v>0</v>
      </c>
      <c r="G623" s="39">
        <f t="shared" si="16"/>
        <v>0</v>
      </c>
      <c r="H623" s="104" t="s">
        <v>26</v>
      </c>
      <c r="I623" s="59"/>
    </row>
    <row r="624" spans="1:9" x14ac:dyDescent="0.25">
      <c r="A624" s="12"/>
      <c r="B624" s="55" t="s">
        <v>133</v>
      </c>
      <c r="C624" s="59"/>
      <c r="D624" s="59"/>
      <c r="E624" s="59"/>
      <c r="F624" s="15"/>
      <c r="G624" s="15"/>
      <c r="H624" s="41"/>
      <c r="I624" s="59"/>
    </row>
    <row r="625" spans="1:9" x14ac:dyDescent="0.25">
      <c r="A625" s="12"/>
      <c r="B625" s="28" t="s">
        <v>218</v>
      </c>
      <c r="C625" s="59"/>
      <c r="D625" s="59"/>
      <c r="E625" s="59"/>
      <c r="F625" s="39">
        <f>F626+F627+F628</f>
        <v>488844.79999999993</v>
      </c>
      <c r="G625" s="39">
        <f>G626+G627+G628</f>
        <v>488844.79999999993</v>
      </c>
      <c r="H625" s="104">
        <v>100</v>
      </c>
      <c r="I625" s="32"/>
    </row>
    <row r="626" spans="1:9" x14ac:dyDescent="0.25">
      <c r="A626" s="12"/>
      <c r="B626" s="59" t="s">
        <v>6</v>
      </c>
      <c r="C626" s="59"/>
      <c r="D626" s="59"/>
      <c r="E626" s="59"/>
      <c r="F626" s="39">
        <f>F632+F638+F662+F668+F674</f>
        <v>22845.200000000001</v>
      </c>
      <c r="G626" s="39">
        <f>G632+G638+G662+G668+G674</f>
        <v>22845.200000000001</v>
      </c>
      <c r="H626" s="104">
        <v>100</v>
      </c>
      <c r="I626" s="32"/>
    </row>
    <row r="627" spans="1:9" x14ac:dyDescent="0.25">
      <c r="A627" s="12"/>
      <c r="B627" s="59" t="s">
        <v>7</v>
      </c>
      <c r="C627" s="59"/>
      <c r="D627" s="59"/>
      <c r="E627" s="59"/>
      <c r="F627" s="39">
        <f>F633+F639+F657+F663+F669+F675</f>
        <v>334904.69999999995</v>
      </c>
      <c r="G627" s="39">
        <f>G633+G639+G657+G663+G669+G675</f>
        <v>334904.69999999995</v>
      </c>
      <c r="H627" s="104">
        <v>100</v>
      </c>
      <c r="I627" s="32"/>
    </row>
    <row r="628" spans="1:9" x14ac:dyDescent="0.25">
      <c r="A628" s="12"/>
      <c r="B628" s="59" t="s">
        <v>9</v>
      </c>
      <c r="C628" s="59"/>
      <c r="D628" s="39"/>
      <c r="E628" s="59"/>
      <c r="F628" s="39">
        <f>F634+F640</f>
        <v>131094.9</v>
      </c>
      <c r="G628" s="39">
        <f>G634+G640</f>
        <v>131094.9</v>
      </c>
      <c r="H628" s="104">
        <v>100</v>
      </c>
      <c r="I628" s="32"/>
    </row>
    <row r="629" spans="1:9" x14ac:dyDescent="0.25">
      <c r="A629" s="12"/>
      <c r="B629" s="59" t="s">
        <v>8</v>
      </c>
      <c r="C629" s="59"/>
      <c r="D629" s="59"/>
      <c r="E629" s="59"/>
      <c r="F629" s="39">
        <f>F635+F641+F647+F653+F659+F665+F671+F677</f>
        <v>0</v>
      </c>
      <c r="G629" s="39">
        <f>G635+G641+G647+G653+G659+G665+G671+G677</f>
        <v>0</v>
      </c>
      <c r="H629" s="104" t="s">
        <v>26</v>
      </c>
      <c r="I629" s="59"/>
    </row>
    <row r="630" spans="1:9" x14ac:dyDescent="0.25">
      <c r="A630" s="12"/>
      <c r="B630" s="55" t="s">
        <v>134</v>
      </c>
      <c r="C630" s="59"/>
      <c r="D630" s="59"/>
      <c r="E630" s="59"/>
      <c r="F630" s="39"/>
      <c r="G630" s="39"/>
      <c r="H630" s="104"/>
      <c r="I630" s="59"/>
    </row>
    <row r="631" spans="1:9" x14ac:dyDescent="0.25">
      <c r="A631" s="18"/>
      <c r="B631" s="28" t="s">
        <v>219</v>
      </c>
      <c r="C631" s="59"/>
      <c r="D631" s="54" t="s">
        <v>95</v>
      </c>
      <c r="E631" s="54" t="s">
        <v>79</v>
      </c>
      <c r="F631" s="39">
        <f>F633+F634</f>
        <v>92229.6</v>
      </c>
      <c r="G631" s="39">
        <f>G633+G634</f>
        <v>92229.6</v>
      </c>
      <c r="H631" s="104">
        <v>100</v>
      </c>
      <c r="I631" s="59"/>
    </row>
    <row r="632" spans="1:9" x14ac:dyDescent="0.25">
      <c r="A632" s="12"/>
      <c r="B632" s="59" t="s">
        <v>6</v>
      </c>
      <c r="C632" s="59"/>
      <c r="D632" s="54"/>
      <c r="E632" s="54"/>
      <c r="F632" s="39">
        <v>0</v>
      </c>
      <c r="G632" s="39">
        <v>0</v>
      </c>
      <c r="H632" s="104" t="s">
        <v>26</v>
      </c>
      <c r="I632" s="59"/>
    </row>
    <row r="633" spans="1:9" x14ac:dyDescent="0.25">
      <c r="A633" s="12"/>
      <c r="B633" s="59" t="s">
        <v>7</v>
      </c>
      <c r="C633" s="59"/>
      <c r="D633" s="54"/>
      <c r="E633" s="54"/>
      <c r="F633" s="39">
        <v>45599.1</v>
      </c>
      <c r="G633" s="39">
        <v>45599.1</v>
      </c>
      <c r="H633" s="104">
        <v>100</v>
      </c>
      <c r="I633" s="59"/>
    </row>
    <row r="634" spans="1:9" x14ac:dyDescent="0.25">
      <c r="A634" s="12"/>
      <c r="B634" s="59" t="s">
        <v>9</v>
      </c>
      <c r="C634" s="59"/>
      <c r="D634" s="54"/>
      <c r="E634" s="54"/>
      <c r="F634" s="39">
        <v>46630.5</v>
      </c>
      <c r="G634" s="39">
        <v>46630.5</v>
      </c>
      <c r="H634" s="104">
        <v>100</v>
      </c>
      <c r="I634" s="59"/>
    </row>
    <row r="635" spans="1:9" x14ac:dyDescent="0.25">
      <c r="A635" s="12"/>
      <c r="B635" s="59" t="s">
        <v>8</v>
      </c>
      <c r="C635" s="59"/>
      <c r="D635" s="54"/>
      <c r="E635" s="54"/>
      <c r="F635" s="39">
        <v>0</v>
      </c>
      <c r="G635" s="39">
        <v>0</v>
      </c>
      <c r="H635" s="104" t="s">
        <v>26</v>
      </c>
      <c r="I635" s="59"/>
    </row>
    <row r="636" spans="1:9" x14ac:dyDescent="0.25">
      <c r="A636" s="12"/>
      <c r="B636" s="55" t="s">
        <v>135</v>
      </c>
      <c r="C636" s="59"/>
      <c r="D636" s="54"/>
      <c r="E636" s="54"/>
      <c r="F636" s="39"/>
      <c r="G636" s="39"/>
      <c r="H636" s="104"/>
      <c r="I636" s="59"/>
    </row>
    <row r="637" spans="1:9" x14ac:dyDescent="0.25">
      <c r="A637" s="18"/>
      <c r="B637" s="28" t="s">
        <v>220</v>
      </c>
      <c r="C637" s="59"/>
      <c r="D637" s="54" t="s">
        <v>95</v>
      </c>
      <c r="E637" s="54" t="s">
        <v>33</v>
      </c>
      <c r="F637" s="39">
        <f>F638+F639+F640</f>
        <v>396615.19999999995</v>
      </c>
      <c r="G637" s="39">
        <f>G638+G639+G640</f>
        <v>396615.19999999995</v>
      </c>
      <c r="H637" s="104">
        <v>100</v>
      </c>
      <c r="I637" s="59"/>
    </row>
    <row r="638" spans="1:9" x14ac:dyDescent="0.25">
      <c r="A638" s="12"/>
      <c r="B638" s="59" t="s">
        <v>6</v>
      </c>
      <c r="C638" s="59"/>
      <c r="D638" s="54"/>
      <c r="E638" s="54"/>
      <c r="F638" s="39">
        <v>22845.200000000001</v>
      </c>
      <c r="G638" s="39">
        <v>22845.200000000001</v>
      </c>
      <c r="H638" s="104">
        <v>100</v>
      </c>
      <c r="I638" s="39"/>
    </row>
    <row r="639" spans="1:9" x14ac:dyDescent="0.25">
      <c r="A639" s="12"/>
      <c r="B639" s="59" t="s">
        <v>7</v>
      </c>
      <c r="C639" s="59"/>
      <c r="D639" s="54"/>
      <c r="E639" s="54"/>
      <c r="F639" s="39">
        <v>289305.59999999998</v>
      </c>
      <c r="G639" s="39">
        <v>289305.59999999998</v>
      </c>
      <c r="H639" s="104">
        <v>100</v>
      </c>
      <c r="I639" s="39"/>
    </row>
    <row r="640" spans="1:9" x14ac:dyDescent="0.25">
      <c r="A640" s="12"/>
      <c r="B640" s="59" t="s">
        <v>9</v>
      </c>
      <c r="C640" s="59"/>
      <c r="D640" s="54"/>
      <c r="E640" s="54"/>
      <c r="F640" s="39">
        <v>84464.4</v>
      </c>
      <c r="G640" s="39">
        <v>84464.4</v>
      </c>
      <c r="H640" s="104">
        <v>100</v>
      </c>
      <c r="I640" s="39"/>
    </row>
    <row r="641" spans="1:9" x14ac:dyDescent="0.25">
      <c r="A641" s="12"/>
      <c r="B641" s="59" t="s">
        <v>8</v>
      </c>
      <c r="C641" s="59"/>
      <c r="D641" s="54"/>
      <c r="E641" s="54"/>
      <c r="F641" s="39">
        <v>0</v>
      </c>
      <c r="G641" s="39">
        <v>0</v>
      </c>
      <c r="H641" s="104" t="s">
        <v>26</v>
      </c>
      <c r="I641" s="59"/>
    </row>
    <row r="642" spans="1:9" x14ac:dyDescent="0.25">
      <c r="A642" s="12"/>
      <c r="B642" s="55" t="s">
        <v>136</v>
      </c>
      <c r="C642" s="59"/>
      <c r="D642" s="54"/>
      <c r="E642" s="54"/>
      <c r="F642" s="39"/>
      <c r="G642" s="39"/>
      <c r="H642" s="104"/>
      <c r="I642" s="59"/>
    </row>
    <row r="643" spans="1:9" x14ac:dyDescent="0.25">
      <c r="A643" s="18"/>
      <c r="B643" s="28" t="s">
        <v>221</v>
      </c>
      <c r="C643" s="59"/>
      <c r="D643" s="54" t="s">
        <v>95</v>
      </c>
      <c r="E643" s="54" t="s">
        <v>33</v>
      </c>
      <c r="F643" s="39">
        <f>F645+F646</f>
        <v>3873.6</v>
      </c>
      <c r="G643" s="39">
        <f>G645+G646</f>
        <v>3873.6</v>
      </c>
      <c r="H643" s="104">
        <v>100</v>
      </c>
      <c r="I643" s="59"/>
    </row>
    <row r="644" spans="1:9" x14ac:dyDescent="0.25">
      <c r="A644" s="12"/>
      <c r="B644" s="59" t="s">
        <v>6</v>
      </c>
      <c r="C644" s="59"/>
      <c r="D644" s="54"/>
      <c r="E644" s="54"/>
      <c r="F644" s="39">
        <v>0</v>
      </c>
      <c r="G644" s="39">
        <v>0</v>
      </c>
      <c r="H644" s="104" t="s">
        <v>26</v>
      </c>
      <c r="I644" s="59"/>
    </row>
    <row r="645" spans="1:9" x14ac:dyDescent="0.25">
      <c r="A645" s="12"/>
      <c r="B645" s="59" t="s">
        <v>7</v>
      </c>
      <c r="C645" s="59"/>
      <c r="D645" s="54"/>
      <c r="E645" s="54"/>
      <c r="F645" s="39">
        <v>3800</v>
      </c>
      <c r="G645" s="39">
        <v>3800</v>
      </c>
      <c r="H645" s="104">
        <v>100</v>
      </c>
      <c r="I645" s="59"/>
    </row>
    <row r="646" spans="1:9" x14ac:dyDescent="0.25">
      <c r="A646" s="12"/>
      <c r="B646" s="59" t="s">
        <v>9</v>
      </c>
      <c r="C646" s="59"/>
      <c r="D646" s="54"/>
      <c r="E646" s="54"/>
      <c r="F646" s="39">
        <v>73.599999999999994</v>
      </c>
      <c r="G646" s="39">
        <v>73.599999999999994</v>
      </c>
      <c r="H646" s="104">
        <v>100</v>
      </c>
      <c r="I646" s="59"/>
    </row>
    <row r="647" spans="1:9" x14ac:dyDescent="0.25">
      <c r="A647" s="12"/>
      <c r="B647" s="59" t="s">
        <v>8</v>
      </c>
      <c r="C647" s="59"/>
      <c r="D647" s="54"/>
      <c r="E647" s="54"/>
      <c r="F647" s="39">
        <v>0</v>
      </c>
      <c r="G647" s="39">
        <v>0</v>
      </c>
      <c r="H647" s="104" t="s">
        <v>26</v>
      </c>
      <c r="I647" s="59"/>
    </row>
    <row r="648" spans="1:9" x14ac:dyDescent="0.25">
      <c r="A648" s="12"/>
      <c r="B648" s="55" t="s">
        <v>137</v>
      </c>
      <c r="C648" s="59"/>
      <c r="D648" s="54"/>
      <c r="E648" s="54"/>
      <c r="F648" s="39"/>
      <c r="G648" s="39"/>
      <c r="H648" s="104"/>
      <c r="I648" s="59"/>
    </row>
    <row r="649" spans="1:9" ht="19.5" x14ac:dyDescent="0.25">
      <c r="A649" s="18"/>
      <c r="B649" s="28" t="s">
        <v>222</v>
      </c>
      <c r="C649" s="59"/>
      <c r="D649" s="54" t="s">
        <v>95</v>
      </c>
      <c r="E649" s="54" t="s">
        <v>33</v>
      </c>
      <c r="F649" s="39">
        <f>F650+F651+F652</f>
        <v>10778.800000000001</v>
      </c>
      <c r="G649" s="39">
        <f>G650+G651+G652</f>
        <v>10778.800000000001</v>
      </c>
      <c r="H649" s="104">
        <v>100</v>
      </c>
      <c r="I649" s="59"/>
    </row>
    <row r="650" spans="1:9" x14ac:dyDescent="0.25">
      <c r="A650" s="12"/>
      <c r="B650" s="59" t="s">
        <v>6</v>
      </c>
      <c r="C650" s="59"/>
      <c r="D650" s="54"/>
      <c r="E650" s="54"/>
      <c r="F650" s="39">
        <v>9256.7000000000007</v>
      </c>
      <c r="G650" s="39">
        <v>9256.7000000000007</v>
      </c>
      <c r="H650" s="104">
        <v>100</v>
      </c>
      <c r="I650" s="59"/>
    </row>
    <row r="651" spans="1:9" x14ac:dyDescent="0.25">
      <c r="A651" s="12"/>
      <c r="B651" s="59" t="s">
        <v>7</v>
      </c>
      <c r="C651" s="59"/>
      <c r="D651" s="54"/>
      <c r="E651" s="54"/>
      <c r="F651" s="39">
        <v>1506.9</v>
      </c>
      <c r="G651" s="39">
        <v>1506.9</v>
      </c>
      <c r="H651" s="104">
        <v>100</v>
      </c>
      <c r="I651" s="59"/>
    </row>
    <row r="652" spans="1:9" x14ac:dyDescent="0.25">
      <c r="A652" s="12"/>
      <c r="B652" s="59" t="s">
        <v>9</v>
      </c>
      <c r="C652" s="59"/>
      <c r="D652" s="54"/>
      <c r="E652" s="54"/>
      <c r="F652" s="39">
        <v>15.2</v>
      </c>
      <c r="G652" s="39">
        <v>15.2</v>
      </c>
      <c r="H652" s="104">
        <v>100</v>
      </c>
      <c r="I652" s="59"/>
    </row>
    <row r="653" spans="1:9" x14ac:dyDescent="0.25">
      <c r="A653" s="12"/>
      <c r="B653" s="59" t="s">
        <v>8</v>
      </c>
      <c r="C653" s="59"/>
      <c r="D653" s="54"/>
      <c r="E653" s="54"/>
      <c r="F653" s="39">
        <v>0</v>
      </c>
      <c r="G653" s="39">
        <v>0</v>
      </c>
      <c r="H653" s="104" t="s">
        <v>26</v>
      </c>
      <c r="I653" s="59"/>
    </row>
    <row r="654" spans="1:9" x14ac:dyDescent="0.25">
      <c r="A654" s="12"/>
      <c r="B654" s="55" t="s">
        <v>138</v>
      </c>
      <c r="C654" s="59"/>
      <c r="D654" s="54"/>
      <c r="E654" s="54"/>
      <c r="F654" s="39"/>
      <c r="G654" s="39"/>
      <c r="H654" s="104"/>
      <c r="I654" s="59"/>
    </row>
    <row r="655" spans="1:9" ht="29.25" x14ac:dyDescent="0.25">
      <c r="A655" s="18"/>
      <c r="B655" s="28" t="s">
        <v>223</v>
      </c>
      <c r="C655" s="59"/>
      <c r="D655" s="54" t="s">
        <v>95</v>
      </c>
      <c r="E655" s="54" t="s">
        <v>33</v>
      </c>
      <c r="F655" s="39">
        <f>F656</f>
        <v>13588.5</v>
      </c>
      <c r="G655" s="39">
        <f>G656</f>
        <v>13588.5</v>
      </c>
      <c r="H655" s="104">
        <v>100</v>
      </c>
      <c r="I655" s="59"/>
    </row>
    <row r="656" spans="1:9" x14ac:dyDescent="0.25">
      <c r="A656" s="12"/>
      <c r="B656" s="59" t="s">
        <v>6</v>
      </c>
      <c r="C656" s="59"/>
      <c r="D656" s="54"/>
      <c r="E656" s="54"/>
      <c r="F656" s="39">
        <v>13588.5</v>
      </c>
      <c r="G656" s="39">
        <v>13588.5</v>
      </c>
      <c r="H656" s="104">
        <v>100</v>
      </c>
      <c r="I656" s="59"/>
    </row>
    <row r="657" spans="1:9" x14ac:dyDescent="0.25">
      <c r="A657" s="12"/>
      <c r="B657" s="59" t="s">
        <v>7</v>
      </c>
      <c r="C657" s="59"/>
      <c r="D657" s="54"/>
      <c r="E657" s="54"/>
      <c r="F657" s="39">
        <v>0</v>
      </c>
      <c r="G657" s="39">
        <v>0</v>
      </c>
      <c r="H657" s="104" t="s">
        <v>26</v>
      </c>
      <c r="I657" s="59"/>
    </row>
    <row r="658" spans="1:9" x14ac:dyDescent="0.25">
      <c r="A658" s="12"/>
      <c r="B658" s="59" t="s">
        <v>9</v>
      </c>
      <c r="C658" s="59"/>
      <c r="D658" s="54"/>
      <c r="E658" s="54"/>
      <c r="F658" s="39">
        <v>0</v>
      </c>
      <c r="G658" s="39">
        <v>0</v>
      </c>
      <c r="H658" s="104" t="s">
        <v>26</v>
      </c>
      <c r="I658" s="59"/>
    </row>
    <row r="659" spans="1:9" x14ac:dyDescent="0.25">
      <c r="A659" s="12"/>
      <c r="B659" s="59" t="s">
        <v>8</v>
      </c>
      <c r="C659" s="59"/>
      <c r="D659" s="54"/>
      <c r="E659" s="54"/>
      <c r="F659" s="39">
        <v>0</v>
      </c>
      <c r="G659" s="39">
        <v>0</v>
      </c>
      <c r="H659" s="104" t="s">
        <v>26</v>
      </c>
      <c r="I659" s="59"/>
    </row>
    <row r="660" spans="1:9" x14ac:dyDescent="0.25">
      <c r="A660" s="12"/>
      <c r="B660" s="55" t="s">
        <v>139</v>
      </c>
      <c r="C660" s="59"/>
      <c r="D660" s="54"/>
      <c r="E660" s="54"/>
      <c r="F660" s="39"/>
      <c r="G660" s="39"/>
      <c r="H660" s="104"/>
      <c r="I660" s="59"/>
    </row>
    <row r="661" spans="1:9" x14ac:dyDescent="0.25">
      <c r="A661" s="12"/>
      <c r="B661" s="28" t="s">
        <v>224</v>
      </c>
      <c r="C661" s="59"/>
      <c r="D661" s="54"/>
      <c r="E661" s="54"/>
      <c r="F661" s="39">
        <v>0</v>
      </c>
      <c r="G661" s="39">
        <v>0</v>
      </c>
      <c r="H661" s="104" t="s">
        <v>26</v>
      </c>
      <c r="I661" s="59"/>
    </row>
    <row r="662" spans="1:9" x14ac:dyDescent="0.25">
      <c r="A662" s="12"/>
      <c r="B662" s="59" t="s">
        <v>6</v>
      </c>
      <c r="C662" s="59"/>
      <c r="D662" s="54"/>
      <c r="E662" s="54"/>
      <c r="F662" s="39">
        <v>0</v>
      </c>
      <c r="G662" s="39">
        <v>0</v>
      </c>
      <c r="H662" s="104" t="s">
        <v>26</v>
      </c>
      <c r="I662" s="59"/>
    </row>
    <row r="663" spans="1:9" x14ac:dyDescent="0.25">
      <c r="A663" s="12"/>
      <c r="B663" s="59" t="s">
        <v>7</v>
      </c>
      <c r="C663" s="59"/>
      <c r="D663" s="54"/>
      <c r="E663" s="54"/>
      <c r="F663" s="39">
        <v>0</v>
      </c>
      <c r="G663" s="39">
        <v>0</v>
      </c>
      <c r="H663" s="104" t="s">
        <v>26</v>
      </c>
      <c r="I663" s="59"/>
    </row>
    <row r="664" spans="1:9" x14ac:dyDescent="0.25">
      <c r="A664" s="12"/>
      <c r="B664" s="59" t="s">
        <v>9</v>
      </c>
      <c r="C664" s="59"/>
      <c r="D664" s="54"/>
      <c r="E664" s="54"/>
      <c r="F664" s="39">
        <v>0</v>
      </c>
      <c r="G664" s="39">
        <v>0</v>
      </c>
      <c r="H664" s="104" t="s">
        <v>26</v>
      </c>
      <c r="I664" s="59"/>
    </row>
    <row r="665" spans="1:9" x14ac:dyDescent="0.25">
      <c r="A665" s="12"/>
      <c r="B665" s="59" t="s">
        <v>8</v>
      </c>
      <c r="C665" s="59"/>
      <c r="D665" s="54"/>
      <c r="E665" s="54"/>
      <c r="F665" s="39">
        <v>0</v>
      </c>
      <c r="G665" s="39">
        <v>0</v>
      </c>
      <c r="H665" s="104" t="s">
        <v>26</v>
      </c>
      <c r="I665" s="59"/>
    </row>
    <row r="666" spans="1:9" x14ac:dyDescent="0.25">
      <c r="A666" s="12"/>
      <c r="B666" s="55" t="s">
        <v>140</v>
      </c>
      <c r="C666" s="59"/>
      <c r="D666" s="54"/>
      <c r="E666" s="54"/>
      <c r="F666" s="39"/>
      <c r="G666" s="39"/>
      <c r="H666" s="104"/>
      <c r="I666" s="59"/>
    </row>
    <row r="667" spans="1:9" x14ac:dyDescent="0.25">
      <c r="A667" s="12"/>
      <c r="B667" s="28" t="s">
        <v>225</v>
      </c>
      <c r="C667" s="59"/>
      <c r="D667" s="54"/>
      <c r="E667" s="54"/>
      <c r="F667" s="39">
        <v>0</v>
      </c>
      <c r="G667" s="39">
        <v>0</v>
      </c>
      <c r="H667" s="104" t="s">
        <v>26</v>
      </c>
      <c r="I667" s="59"/>
    </row>
    <row r="668" spans="1:9" x14ac:dyDescent="0.25">
      <c r="A668" s="12"/>
      <c r="B668" s="59" t="s">
        <v>6</v>
      </c>
      <c r="C668" s="59"/>
      <c r="D668" s="54"/>
      <c r="E668" s="54"/>
      <c r="F668" s="39">
        <v>0</v>
      </c>
      <c r="G668" s="39">
        <v>0</v>
      </c>
      <c r="H668" s="104" t="s">
        <v>26</v>
      </c>
      <c r="I668" s="59"/>
    </row>
    <row r="669" spans="1:9" x14ac:dyDescent="0.25">
      <c r="A669" s="12"/>
      <c r="B669" s="59" t="s">
        <v>7</v>
      </c>
      <c r="C669" s="59"/>
      <c r="D669" s="54"/>
      <c r="E669" s="54"/>
      <c r="F669" s="39">
        <v>0</v>
      </c>
      <c r="G669" s="39">
        <v>0</v>
      </c>
      <c r="H669" s="104" t="s">
        <v>26</v>
      </c>
      <c r="I669" s="59"/>
    </row>
    <row r="670" spans="1:9" x14ac:dyDescent="0.25">
      <c r="A670" s="12"/>
      <c r="B670" s="59" t="s">
        <v>9</v>
      </c>
      <c r="C670" s="59"/>
      <c r="D670" s="54"/>
      <c r="E670" s="54"/>
      <c r="F670" s="39">
        <v>0</v>
      </c>
      <c r="G670" s="39">
        <v>0</v>
      </c>
      <c r="H670" s="104" t="s">
        <v>26</v>
      </c>
      <c r="I670" s="59"/>
    </row>
    <row r="671" spans="1:9" x14ac:dyDescent="0.25">
      <c r="A671" s="12"/>
      <c r="B671" s="59" t="s">
        <v>8</v>
      </c>
      <c r="C671" s="59"/>
      <c r="D671" s="54"/>
      <c r="E671" s="54"/>
      <c r="F671" s="39">
        <v>0</v>
      </c>
      <c r="G671" s="39">
        <v>0</v>
      </c>
      <c r="H671" s="104" t="s">
        <v>26</v>
      </c>
      <c r="I671" s="59"/>
    </row>
    <row r="672" spans="1:9" x14ac:dyDescent="0.25">
      <c r="A672" s="12"/>
      <c r="B672" s="55" t="s">
        <v>141</v>
      </c>
      <c r="C672" s="59"/>
      <c r="D672" s="54"/>
      <c r="E672" s="54"/>
      <c r="F672" s="39"/>
      <c r="G672" s="39"/>
      <c r="H672" s="104"/>
      <c r="I672" s="59"/>
    </row>
    <row r="673" spans="1:9" x14ac:dyDescent="0.25">
      <c r="A673" s="12"/>
      <c r="B673" s="28" t="s">
        <v>226</v>
      </c>
      <c r="C673" s="59"/>
      <c r="D673" s="54"/>
      <c r="E673" s="54"/>
      <c r="F673" s="39">
        <f>F675</f>
        <v>0</v>
      </c>
      <c r="G673" s="39">
        <f>G675</f>
        <v>0</v>
      </c>
      <c r="H673" s="104" t="s">
        <v>26</v>
      </c>
      <c r="I673" s="59"/>
    </row>
    <row r="674" spans="1:9" x14ac:dyDescent="0.25">
      <c r="A674" s="12"/>
      <c r="B674" s="59" t="s">
        <v>6</v>
      </c>
      <c r="C674" s="59"/>
      <c r="D674" s="54"/>
      <c r="E674" s="54"/>
      <c r="F674" s="39">
        <v>0</v>
      </c>
      <c r="G674" s="39">
        <v>0</v>
      </c>
      <c r="H674" s="104" t="s">
        <v>26</v>
      </c>
      <c r="I674" s="59"/>
    </row>
    <row r="675" spans="1:9" x14ac:dyDescent="0.25">
      <c r="A675" s="12"/>
      <c r="B675" s="59" t="s">
        <v>7</v>
      </c>
      <c r="C675" s="59"/>
      <c r="D675" s="54"/>
      <c r="E675" s="54"/>
      <c r="F675" s="39">
        <v>0</v>
      </c>
      <c r="G675" s="39">
        <v>0</v>
      </c>
      <c r="H675" s="104" t="s">
        <v>26</v>
      </c>
      <c r="I675" s="59"/>
    </row>
    <row r="676" spans="1:9" x14ac:dyDescent="0.25">
      <c r="A676" s="12"/>
      <c r="B676" s="59" t="s">
        <v>9</v>
      </c>
      <c r="C676" s="59"/>
      <c r="D676" s="54"/>
      <c r="E676" s="54"/>
      <c r="F676" s="39">
        <v>0</v>
      </c>
      <c r="G676" s="39">
        <v>0</v>
      </c>
      <c r="H676" s="104" t="s">
        <v>26</v>
      </c>
      <c r="I676" s="59"/>
    </row>
    <row r="677" spans="1:9" x14ac:dyDescent="0.25">
      <c r="A677" s="18"/>
      <c r="B677" s="59" t="s">
        <v>8</v>
      </c>
      <c r="C677" s="59"/>
      <c r="D677" s="54"/>
      <c r="E677" s="54"/>
      <c r="F677" s="39">
        <v>0</v>
      </c>
      <c r="G677" s="39">
        <v>0</v>
      </c>
      <c r="H677" s="104" t="s">
        <v>26</v>
      </c>
      <c r="I677" s="59"/>
    </row>
    <row r="678" spans="1:9" x14ac:dyDescent="0.25">
      <c r="A678" s="18"/>
      <c r="B678" s="55" t="s">
        <v>143</v>
      </c>
      <c r="C678" s="59"/>
      <c r="D678" s="54"/>
      <c r="E678" s="54"/>
      <c r="F678" s="39"/>
      <c r="G678" s="39"/>
      <c r="H678" s="104"/>
      <c r="I678" s="32"/>
    </row>
    <row r="679" spans="1:9" x14ac:dyDescent="0.25">
      <c r="A679" s="18"/>
      <c r="B679" s="28" t="s">
        <v>142</v>
      </c>
      <c r="C679" s="59"/>
      <c r="D679" s="54" t="s">
        <v>285</v>
      </c>
      <c r="E679" s="54" t="s">
        <v>17</v>
      </c>
      <c r="F679" s="39">
        <f>F681</f>
        <v>11245.7</v>
      </c>
      <c r="G679" s="39">
        <f>G681</f>
        <v>11245.7</v>
      </c>
      <c r="H679" s="104">
        <v>100</v>
      </c>
      <c r="I679" s="47"/>
    </row>
    <row r="680" spans="1:9" x14ac:dyDescent="0.25">
      <c r="A680" s="18"/>
      <c r="B680" s="59" t="s">
        <v>6</v>
      </c>
      <c r="C680" s="59"/>
      <c r="D680" s="54"/>
      <c r="E680" s="54"/>
      <c r="F680" s="39">
        <v>0</v>
      </c>
      <c r="G680" s="39">
        <v>0</v>
      </c>
      <c r="H680" s="104" t="s">
        <v>26</v>
      </c>
      <c r="I680" s="47"/>
    </row>
    <row r="681" spans="1:9" x14ac:dyDescent="0.25">
      <c r="A681" s="18"/>
      <c r="B681" s="59" t="s">
        <v>7</v>
      </c>
      <c r="C681" s="59"/>
      <c r="D681" s="54"/>
      <c r="E681" s="54"/>
      <c r="F681" s="39">
        <v>11245.7</v>
      </c>
      <c r="G681" s="39">
        <v>11245.7</v>
      </c>
      <c r="H681" s="104">
        <v>100</v>
      </c>
      <c r="I681" s="47"/>
    </row>
    <row r="682" spans="1:9" x14ac:dyDescent="0.25">
      <c r="A682" s="18"/>
      <c r="B682" s="59" t="s">
        <v>9</v>
      </c>
      <c r="C682" s="59"/>
      <c r="D682" s="54"/>
      <c r="E682" s="54"/>
      <c r="F682" s="39">
        <v>0</v>
      </c>
      <c r="G682" s="39">
        <v>0</v>
      </c>
      <c r="H682" s="104" t="s">
        <v>26</v>
      </c>
      <c r="I682" s="47"/>
    </row>
    <row r="683" spans="1:9" x14ac:dyDescent="0.25">
      <c r="A683" s="18"/>
      <c r="B683" s="59" t="s">
        <v>8</v>
      </c>
      <c r="C683" s="59"/>
      <c r="D683" s="54"/>
      <c r="E683" s="54"/>
      <c r="F683" s="39">
        <v>0</v>
      </c>
      <c r="G683" s="39">
        <v>0</v>
      </c>
      <c r="H683" s="104" t="s">
        <v>26</v>
      </c>
      <c r="I683" s="47"/>
    </row>
    <row r="684" spans="1:9" x14ac:dyDescent="0.25">
      <c r="A684" s="18"/>
      <c r="B684" s="55" t="s">
        <v>145</v>
      </c>
      <c r="C684" s="59"/>
      <c r="D684" s="54"/>
      <c r="E684" s="54"/>
      <c r="F684" s="39"/>
      <c r="G684" s="39"/>
      <c r="H684" s="104"/>
      <c r="I684" s="32"/>
    </row>
    <row r="685" spans="1:9" x14ac:dyDescent="0.25">
      <c r="A685" s="18"/>
      <c r="B685" s="28" t="s">
        <v>144</v>
      </c>
      <c r="C685" s="59"/>
      <c r="D685" s="54" t="s">
        <v>95</v>
      </c>
      <c r="E685" s="54" t="s">
        <v>68</v>
      </c>
      <c r="F685" s="39">
        <f>F687+F688</f>
        <v>21628.799999999999</v>
      </c>
      <c r="G685" s="39">
        <f>G687+G688</f>
        <v>21628.799999999999</v>
      </c>
      <c r="H685" s="104">
        <v>100</v>
      </c>
      <c r="I685" s="47"/>
    </row>
    <row r="686" spans="1:9" x14ac:dyDescent="0.25">
      <c r="A686" s="18"/>
      <c r="B686" s="59" t="s">
        <v>6</v>
      </c>
      <c r="C686" s="59"/>
      <c r="D686" s="54"/>
      <c r="E686" s="54"/>
      <c r="F686" s="39">
        <v>0</v>
      </c>
      <c r="G686" s="39">
        <v>0</v>
      </c>
      <c r="H686" s="104" t="s">
        <v>26</v>
      </c>
      <c r="I686" s="47"/>
    </row>
    <row r="687" spans="1:9" x14ac:dyDescent="0.25">
      <c r="A687" s="18"/>
      <c r="B687" s="59" t="s">
        <v>7</v>
      </c>
      <c r="C687" s="59"/>
      <c r="D687" s="54"/>
      <c r="E687" s="54"/>
      <c r="F687" s="39">
        <v>1480.8</v>
      </c>
      <c r="G687" s="39">
        <v>1480.8</v>
      </c>
      <c r="H687" s="104">
        <v>100</v>
      </c>
      <c r="I687" s="47"/>
    </row>
    <row r="688" spans="1:9" x14ac:dyDescent="0.25">
      <c r="A688" s="18"/>
      <c r="B688" s="59" t="s">
        <v>9</v>
      </c>
      <c r="C688" s="59"/>
      <c r="D688" s="54"/>
      <c r="E688" s="54"/>
      <c r="F688" s="39">
        <v>20148</v>
      </c>
      <c r="G688" s="39">
        <v>20148</v>
      </c>
      <c r="H688" s="104">
        <v>100</v>
      </c>
      <c r="I688" s="47"/>
    </row>
    <row r="689" spans="1:9" x14ac:dyDescent="0.25">
      <c r="A689" s="18"/>
      <c r="B689" s="59" t="s">
        <v>8</v>
      </c>
      <c r="C689" s="59"/>
      <c r="D689" s="54"/>
      <c r="E689" s="54"/>
      <c r="F689" s="39">
        <v>0</v>
      </c>
      <c r="G689" s="39">
        <v>0</v>
      </c>
      <c r="H689" s="104" t="s">
        <v>26</v>
      </c>
      <c r="I689" s="47"/>
    </row>
    <row r="690" spans="1:9" x14ac:dyDescent="0.25">
      <c r="A690" s="18"/>
      <c r="B690" s="55" t="s">
        <v>147</v>
      </c>
      <c r="C690" s="59"/>
      <c r="D690" s="54"/>
      <c r="E690" s="54"/>
      <c r="F690" s="39"/>
      <c r="G690" s="39"/>
      <c r="H690" s="104"/>
      <c r="I690" s="32"/>
    </row>
    <row r="691" spans="1:9" ht="19.5" x14ac:dyDescent="0.25">
      <c r="A691" s="18"/>
      <c r="B691" s="28" t="s">
        <v>146</v>
      </c>
      <c r="C691" s="59"/>
      <c r="D691" s="54" t="s">
        <v>95</v>
      </c>
      <c r="E691" s="54" t="s">
        <v>95</v>
      </c>
      <c r="F691" s="39">
        <f>F693+F694</f>
        <v>28148.5</v>
      </c>
      <c r="G691" s="39">
        <f>G693+G694</f>
        <v>28148.5</v>
      </c>
      <c r="H691" s="104">
        <v>100</v>
      </c>
      <c r="I691" s="47"/>
    </row>
    <row r="692" spans="1:9" x14ac:dyDescent="0.25">
      <c r="A692" s="18"/>
      <c r="B692" s="59" t="s">
        <v>6</v>
      </c>
      <c r="C692" s="59"/>
      <c r="D692" s="54"/>
      <c r="E692" s="54"/>
      <c r="F692" s="39">
        <v>0</v>
      </c>
      <c r="G692" s="39">
        <v>0</v>
      </c>
      <c r="H692" s="104" t="s">
        <v>26</v>
      </c>
      <c r="I692" s="47"/>
    </row>
    <row r="693" spans="1:9" x14ac:dyDescent="0.25">
      <c r="A693" s="12"/>
      <c r="B693" s="59" t="s">
        <v>7</v>
      </c>
      <c r="C693" s="59"/>
      <c r="D693" s="54"/>
      <c r="E693" s="54"/>
      <c r="F693" s="39">
        <v>13325.1</v>
      </c>
      <c r="G693" s="39">
        <v>13325.1</v>
      </c>
      <c r="H693" s="104">
        <v>100</v>
      </c>
      <c r="I693" s="47"/>
    </row>
    <row r="694" spans="1:9" x14ac:dyDescent="0.25">
      <c r="A694" s="12"/>
      <c r="B694" s="59" t="s">
        <v>9</v>
      </c>
      <c r="C694" s="59"/>
      <c r="D694" s="54"/>
      <c r="E694" s="54"/>
      <c r="F694" s="39">
        <v>14823.4</v>
      </c>
      <c r="G694" s="39">
        <v>14823.4</v>
      </c>
      <c r="H694" s="104">
        <v>100</v>
      </c>
      <c r="I694" s="47"/>
    </row>
    <row r="695" spans="1:9" x14ac:dyDescent="0.25">
      <c r="A695" s="18"/>
      <c r="B695" s="59" t="s">
        <v>8</v>
      </c>
      <c r="C695" s="59"/>
      <c r="D695" s="54"/>
      <c r="E695" s="54"/>
      <c r="F695" s="39">
        <v>0</v>
      </c>
      <c r="G695" s="39">
        <v>0</v>
      </c>
      <c r="H695" s="104" t="s">
        <v>26</v>
      </c>
      <c r="I695" s="47"/>
    </row>
    <row r="696" spans="1:9" s="5" customFormat="1" x14ac:dyDescent="0.25">
      <c r="A696" s="18"/>
      <c r="B696" s="55" t="s">
        <v>149</v>
      </c>
      <c r="C696" s="59"/>
      <c r="D696" s="54"/>
      <c r="E696" s="54"/>
      <c r="F696" s="39"/>
      <c r="G696" s="39"/>
      <c r="H696" s="104"/>
      <c r="I696" s="32"/>
    </row>
    <row r="697" spans="1:9" s="5" customFormat="1" x14ac:dyDescent="0.25">
      <c r="A697" s="18"/>
      <c r="B697" s="28" t="s">
        <v>148</v>
      </c>
      <c r="C697" s="59"/>
      <c r="D697" s="54" t="s">
        <v>95</v>
      </c>
      <c r="E697" s="54" t="s">
        <v>29</v>
      </c>
      <c r="F697" s="39">
        <f>F699+F700</f>
        <v>3259.6000000000004</v>
      </c>
      <c r="G697" s="39">
        <f>G699+G700</f>
        <v>3259.6000000000004</v>
      </c>
      <c r="H697" s="104">
        <v>100</v>
      </c>
      <c r="I697" s="79"/>
    </row>
    <row r="698" spans="1:9" s="5" customFormat="1" x14ac:dyDescent="0.25">
      <c r="A698" s="18"/>
      <c r="B698" s="59" t="s">
        <v>6</v>
      </c>
      <c r="C698" s="59"/>
      <c r="D698" s="54"/>
      <c r="E698" s="54"/>
      <c r="F698" s="39">
        <v>0</v>
      </c>
      <c r="G698" s="39">
        <v>0</v>
      </c>
      <c r="H698" s="104" t="s">
        <v>26</v>
      </c>
      <c r="I698" s="47"/>
    </row>
    <row r="699" spans="1:9" s="5" customFormat="1" x14ac:dyDescent="0.25">
      <c r="A699" s="18"/>
      <c r="B699" s="59" t="s">
        <v>7</v>
      </c>
      <c r="C699" s="59"/>
      <c r="D699" s="54"/>
      <c r="E699" s="54"/>
      <c r="F699" s="39">
        <v>382.3</v>
      </c>
      <c r="G699" s="39">
        <v>382.3</v>
      </c>
      <c r="H699" s="104" t="s">
        <v>26</v>
      </c>
      <c r="I699" s="47"/>
    </row>
    <row r="700" spans="1:9" s="5" customFormat="1" x14ac:dyDescent="0.25">
      <c r="A700" s="18"/>
      <c r="B700" s="59" t="s">
        <v>9</v>
      </c>
      <c r="C700" s="59"/>
      <c r="D700" s="54"/>
      <c r="E700" s="54"/>
      <c r="F700" s="39">
        <v>2877.3</v>
      </c>
      <c r="G700" s="39">
        <v>2877.3</v>
      </c>
      <c r="H700" s="104">
        <v>100</v>
      </c>
      <c r="I700" s="47"/>
    </row>
    <row r="701" spans="1:9" s="5" customFormat="1" x14ac:dyDescent="0.25">
      <c r="A701" s="18"/>
      <c r="B701" s="59" t="s">
        <v>8</v>
      </c>
      <c r="C701" s="59"/>
      <c r="D701" s="54"/>
      <c r="E701" s="54"/>
      <c r="F701" s="39">
        <v>0</v>
      </c>
      <c r="G701" s="39">
        <v>0</v>
      </c>
      <c r="H701" s="104" t="s">
        <v>26</v>
      </c>
      <c r="I701" s="47"/>
    </row>
    <row r="702" spans="1:9" x14ac:dyDescent="0.25">
      <c r="A702" s="18"/>
      <c r="B702" s="55" t="s">
        <v>151</v>
      </c>
      <c r="C702" s="59"/>
      <c r="D702" s="54"/>
      <c r="E702" s="54"/>
      <c r="F702" s="39"/>
      <c r="G702" s="39"/>
      <c r="H702" s="104"/>
      <c r="I702" s="32"/>
    </row>
    <row r="703" spans="1:9" ht="19.5" x14ac:dyDescent="0.25">
      <c r="A703" s="18"/>
      <c r="B703" s="28" t="s">
        <v>150</v>
      </c>
      <c r="C703" s="59"/>
      <c r="D703" s="54" t="s">
        <v>95</v>
      </c>
      <c r="E703" s="54" t="s">
        <v>29</v>
      </c>
      <c r="F703" s="39">
        <f>F705+F706</f>
        <v>13886.5</v>
      </c>
      <c r="G703" s="39">
        <f>G705+G706</f>
        <v>13886.5</v>
      </c>
      <c r="H703" s="104">
        <v>100</v>
      </c>
      <c r="I703" s="47"/>
    </row>
    <row r="704" spans="1:9" x14ac:dyDescent="0.25">
      <c r="A704" s="18"/>
      <c r="B704" s="59" t="s">
        <v>6</v>
      </c>
      <c r="C704" s="59"/>
      <c r="D704" s="54"/>
      <c r="E704" s="54"/>
      <c r="F704" s="39">
        <v>0</v>
      </c>
      <c r="G704" s="39">
        <v>0</v>
      </c>
      <c r="H704" s="104" t="s">
        <v>26</v>
      </c>
      <c r="I704" s="47"/>
    </row>
    <row r="705" spans="1:9" x14ac:dyDescent="0.25">
      <c r="A705" s="18"/>
      <c r="B705" s="59" t="s">
        <v>7</v>
      </c>
      <c r="C705" s="59"/>
      <c r="D705" s="54"/>
      <c r="E705" s="54"/>
      <c r="F705" s="39">
        <v>969.3</v>
      </c>
      <c r="G705" s="39">
        <v>969.3</v>
      </c>
      <c r="H705" s="104">
        <v>100</v>
      </c>
      <c r="I705" s="47"/>
    </row>
    <row r="706" spans="1:9" x14ac:dyDescent="0.25">
      <c r="A706" s="18"/>
      <c r="B706" s="59" t="s">
        <v>9</v>
      </c>
      <c r="C706" s="59"/>
      <c r="D706" s="54"/>
      <c r="E706" s="54"/>
      <c r="F706" s="39">
        <v>12917.2</v>
      </c>
      <c r="G706" s="39">
        <v>12917.2</v>
      </c>
      <c r="H706" s="104">
        <v>100</v>
      </c>
      <c r="I706" s="47"/>
    </row>
    <row r="707" spans="1:9" x14ac:dyDescent="0.25">
      <c r="A707" s="18"/>
      <c r="B707" s="59" t="s">
        <v>8</v>
      </c>
      <c r="C707" s="59"/>
      <c r="D707" s="54"/>
      <c r="E707" s="54"/>
      <c r="F707" s="38">
        <v>0</v>
      </c>
      <c r="G707" s="38">
        <v>0</v>
      </c>
      <c r="H707" s="104" t="s">
        <v>26</v>
      </c>
      <c r="I707" s="47"/>
    </row>
    <row r="708" spans="1:9" x14ac:dyDescent="0.25">
      <c r="A708" s="18"/>
      <c r="B708" s="55" t="s">
        <v>153</v>
      </c>
      <c r="C708" s="59"/>
      <c r="D708" s="54"/>
      <c r="E708" s="54"/>
      <c r="F708" s="38"/>
      <c r="G708" s="38"/>
      <c r="H708" s="12"/>
      <c r="I708" s="32"/>
    </row>
    <row r="709" spans="1:9" x14ac:dyDescent="0.25">
      <c r="A709" s="18"/>
      <c r="B709" s="28" t="s">
        <v>152</v>
      </c>
      <c r="C709" s="59"/>
      <c r="D709" s="54" t="s">
        <v>95</v>
      </c>
      <c r="E709" s="54" t="s">
        <v>95</v>
      </c>
      <c r="F709" s="39">
        <f>F710+F711+F712</f>
        <v>1907</v>
      </c>
      <c r="G709" s="39">
        <f>G710+G711+G712</f>
        <v>1907</v>
      </c>
      <c r="H709" s="104">
        <v>100</v>
      </c>
      <c r="I709" s="59"/>
    </row>
    <row r="710" spans="1:9" x14ac:dyDescent="0.25">
      <c r="A710" s="18"/>
      <c r="B710" s="59" t="s">
        <v>6</v>
      </c>
      <c r="C710" s="59"/>
      <c r="D710" s="54"/>
      <c r="E710" s="54"/>
      <c r="F710" s="39">
        <f t="shared" ref="F710:G713" si="17">F716+F722+F728+F734+F740</f>
        <v>1585</v>
      </c>
      <c r="G710" s="39">
        <f t="shared" si="17"/>
        <v>1585</v>
      </c>
      <c r="H710" s="138">
        <v>100</v>
      </c>
      <c r="I710" s="59"/>
    </row>
    <row r="711" spans="1:9" x14ac:dyDescent="0.25">
      <c r="A711" s="12"/>
      <c r="B711" s="59" t="s">
        <v>7</v>
      </c>
      <c r="C711" s="59"/>
      <c r="D711" s="54"/>
      <c r="E711" s="54"/>
      <c r="F711" s="39">
        <f t="shared" si="17"/>
        <v>32.299999999999997</v>
      </c>
      <c r="G711" s="39">
        <f t="shared" si="17"/>
        <v>32.299999999999997</v>
      </c>
      <c r="H711" s="138">
        <v>100</v>
      </c>
      <c r="I711" s="59"/>
    </row>
    <row r="712" spans="1:9" x14ac:dyDescent="0.25">
      <c r="A712" s="12"/>
      <c r="B712" s="59" t="s">
        <v>9</v>
      </c>
      <c r="C712" s="59"/>
      <c r="D712" s="54"/>
      <c r="E712" s="54"/>
      <c r="F712" s="39">
        <f>F718+F724+F730+F736+F742</f>
        <v>289.70000000000005</v>
      </c>
      <c r="G712" s="39">
        <f>G718+G724+G730+G736+G742</f>
        <v>289.70000000000005</v>
      </c>
      <c r="H712" s="104">
        <v>100</v>
      </c>
      <c r="I712" s="80"/>
    </row>
    <row r="713" spans="1:9" x14ac:dyDescent="0.25">
      <c r="A713" s="12"/>
      <c r="B713" s="59" t="s">
        <v>8</v>
      </c>
      <c r="C713" s="59"/>
      <c r="D713" s="54"/>
      <c r="E713" s="54"/>
      <c r="F713" s="39">
        <f t="shared" si="17"/>
        <v>0</v>
      </c>
      <c r="G713" s="39">
        <f t="shared" si="17"/>
        <v>0</v>
      </c>
      <c r="H713" s="104" t="s">
        <v>26</v>
      </c>
      <c r="I713" s="59"/>
    </row>
    <row r="714" spans="1:9" x14ac:dyDescent="0.25">
      <c r="A714" s="12"/>
      <c r="B714" s="55" t="s">
        <v>154</v>
      </c>
      <c r="C714" s="59"/>
      <c r="D714" s="54"/>
      <c r="E714" s="54"/>
      <c r="F714" s="39"/>
      <c r="G714" s="39"/>
      <c r="H714" s="104"/>
      <c r="I714" s="59"/>
    </row>
    <row r="715" spans="1:9" ht="19.5" x14ac:dyDescent="0.25">
      <c r="A715" s="12"/>
      <c r="B715" s="28" t="s">
        <v>227</v>
      </c>
      <c r="C715" s="59"/>
      <c r="D715" s="54" t="s">
        <v>95</v>
      </c>
      <c r="E715" s="54" t="s">
        <v>95</v>
      </c>
      <c r="F715" s="39">
        <f>F718</f>
        <v>115</v>
      </c>
      <c r="G715" s="39">
        <f>G718</f>
        <v>115</v>
      </c>
      <c r="H715" s="104">
        <v>100</v>
      </c>
      <c r="I715" s="59"/>
    </row>
    <row r="716" spans="1:9" x14ac:dyDescent="0.25">
      <c r="A716" s="12"/>
      <c r="B716" s="59" t="s">
        <v>6</v>
      </c>
      <c r="C716" s="59"/>
      <c r="D716" s="54"/>
      <c r="E716" s="54"/>
      <c r="F716" s="39">
        <v>0</v>
      </c>
      <c r="G716" s="39">
        <v>0</v>
      </c>
      <c r="H716" s="104" t="s">
        <v>26</v>
      </c>
      <c r="I716" s="59"/>
    </row>
    <row r="717" spans="1:9" x14ac:dyDescent="0.25">
      <c r="A717" s="12"/>
      <c r="B717" s="59" t="s">
        <v>7</v>
      </c>
      <c r="C717" s="59"/>
      <c r="D717" s="54"/>
      <c r="E717" s="54"/>
      <c r="F717" s="39">
        <v>0</v>
      </c>
      <c r="G717" s="39">
        <v>0</v>
      </c>
      <c r="H717" s="104" t="s">
        <v>26</v>
      </c>
      <c r="I717" s="59"/>
    </row>
    <row r="718" spans="1:9" x14ac:dyDescent="0.25">
      <c r="A718" s="12"/>
      <c r="B718" s="59" t="s">
        <v>9</v>
      </c>
      <c r="C718" s="59"/>
      <c r="D718" s="54"/>
      <c r="E718" s="54"/>
      <c r="F718" s="39">
        <v>115</v>
      </c>
      <c r="G718" s="39">
        <v>115</v>
      </c>
      <c r="H718" s="104">
        <v>100</v>
      </c>
      <c r="I718" s="59"/>
    </row>
    <row r="719" spans="1:9" x14ac:dyDescent="0.25">
      <c r="A719" s="12"/>
      <c r="B719" s="59" t="s">
        <v>8</v>
      </c>
      <c r="C719" s="59"/>
      <c r="D719" s="54"/>
      <c r="E719" s="54"/>
      <c r="F719" s="39">
        <v>0</v>
      </c>
      <c r="G719" s="39">
        <v>0</v>
      </c>
      <c r="H719" s="104" t="s">
        <v>26</v>
      </c>
      <c r="I719" s="59"/>
    </row>
    <row r="720" spans="1:9" x14ac:dyDescent="0.25">
      <c r="A720" s="12"/>
      <c r="B720" s="55" t="s">
        <v>155</v>
      </c>
      <c r="C720" s="59"/>
      <c r="D720" s="54"/>
      <c r="E720" s="54"/>
      <c r="F720" s="39"/>
      <c r="G720" s="39"/>
      <c r="H720" s="104"/>
      <c r="I720" s="59"/>
    </row>
    <row r="721" spans="1:9" ht="19.5" x14ac:dyDescent="0.25">
      <c r="A721" s="12"/>
      <c r="B721" s="28" t="s">
        <v>228</v>
      </c>
      <c r="C721" s="59"/>
      <c r="D721" s="54" t="s">
        <v>95</v>
      </c>
      <c r="E721" s="54" t="s">
        <v>95</v>
      </c>
      <c r="F721" s="39">
        <f>F724</f>
        <v>4.5</v>
      </c>
      <c r="G721" s="39">
        <f>G724</f>
        <v>4.5</v>
      </c>
      <c r="H721" s="104">
        <v>100</v>
      </c>
      <c r="I721" s="59"/>
    </row>
    <row r="722" spans="1:9" x14ac:dyDescent="0.25">
      <c r="A722" s="12"/>
      <c r="B722" s="59" t="s">
        <v>6</v>
      </c>
      <c r="C722" s="59"/>
      <c r="D722" s="54"/>
      <c r="E722" s="54"/>
      <c r="F722" s="39">
        <v>0</v>
      </c>
      <c r="G722" s="39">
        <v>0</v>
      </c>
      <c r="H722" s="104" t="s">
        <v>26</v>
      </c>
      <c r="I722" s="59"/>
    </row>
    <row r="723" spans="1:9" x14ac:dyDescent="0.25">
      <c r="A723" s="12"/>
      <c r="B723" s="59" t="s">
        <v>7</v>
      </c>
      <c r="C723" s="59"/>
      <c r="D723" s="54"/>
      <c r="E723" s="54"/>
      <c r="F723" s="39">
        <v>0</v>
      </c>
      <c r="G723" s="39">
        <v>0</v>
      </c>
      <c r="H723" s="104" t="s">
        <v>26</v>
      </c>
      <c r="I723" s="59"/>
    </row>
    <row r="724" spans="1:9" x14ac:dyDescent="0.25">
      <c r="A724" s="12"/>
      <c r="B724" s="59" t="s">
        <v>9</v>
      </c>
      <c r="C724" s="59"/>
      <c r="D724" s="54"/>
      <c r="E724" s="54"/>
      <c r="F724" s="39">
        <v>4.5</v>
      </c>
      <c r="G724" s="39">
        <v>4.5</v>
      </c>
      <c r="H724" s="104">
        <v>100</v>
      </c>
      <c r="I724" s="59"/>
    </row>
    <row r="725" spans="1:9" x14ac:dyDescent="0.25">
      <c r="A725" s="12"/>
      <c r="B725" s="59" t="s">
        <v>8</v>
      </c>
      <c r="C725" s="59"/>
      <c r="D725" s="54"/>
      <c r="E725" s="54"/>
      <c r="F725" s="39">
        <v>0</v>
      </c>
      <c r="G725" s="39">
        <v>0</v>
      </c>
      <c r="H725" s="104" t="s">
        <v>26</v>
      </c>
      <c r="I725" s="59"/>
    </row>
    <row r="726" spans="1:9" x14ac:dyDescent="0.25">
      <c r="A726" s="12"/>
      <c r="B726" s="55" t="s">
        <v>156</v>
      </c>
      <c r="C726" s="59"/>
      <c r="D726" s="54"/>
      <c r="E726" s="54"/>
      <c r="F726" s="39"/>
      <c r="G726" s="39"/>
      <c r="H726" s="104"/>
      <c r="I726" s="59"/>
    </row>
    <row r="727" spans="1:9" ht="19.5" x14ac:dyDescent="0.25">
      <c r="A727" s="12"/>
      <c r="B727" s="28" t="s">
        <v>229</v>
      </c>
      <c r="C727" s="59"/>
      <c r="D727" s="54" t="s">
        <v>95</v>
      </c>
      <c r="E727" s="54" t="s">
        <v>95</v>
      </c>
      <c r="F727" s="39">
        <f>F730</f>
        <v>162.1</v>
      </c>
      <c r="G727" s="39">
        <f>G730</f>
        <v>162.1</v>
      </c>
      <c r="H727" s="104">
        <v>100</v>
      </c>
      <c r="I727" s="59"/>
    </row>
    <row r="728" spans="1:9" x14ac:dyDescent="0.25">
      <c r="A728" s="12"/>
      <c r="B728" s="59" t="s">
        <v>6</v>
      </c>
      <c r="C728" s="59"/>
      <c r="D728" s="54"/>
      <c r="E728" s="54"/>
      <c r="F728" s="39">
        <v>0</v>
      </c>
      <c r="G728" s="39">
        <v>0</v>
      </c>
      <c r="H728" s="104" t="s">
        <v>26</v>
      </c>
      <c r="I728" s="59"/>
    </row>
    <row r="729" spans="1:9" x14ac:dyDescent="0.25">
      <c r="A729" s="12"/>
      <c r="B729" s="59" t="s">
        <v>7</v>
      </c>
      <c r="C729" s="59"/>
      <c r="D729" s="54"/>
      <c r="E729" s="54"/>
      <c r="F729" s="39">
        <v>0</v>
      </c>
      <c r="G729" s="39">
        <v>0</v>
      </c>
      <c r="H729" s="104" t="s">
        <v>26</v>
      </c>
      <c r="I729" s="59"/>
    </row>
    <row r="730" spans="1:9" s="6" customFormat="1" x14ac:dyDescent="0.25">
      <c r="A730" s="12"/>
      <c r="B730" s="59" t="s">
        <v>9</v>
      </c>
      <c r="C730" s="59"/>
      <c r="D730" s="54"/>
      <c r="E730" s="54"/>
      <c r="F730" s="39">
        <v>162.1</v>
      </c>
      <c r="G730" s="39">
        <v>162.1</v>
      </c>
      <c r="H730" s="104">
        <v>100</v>
      </c>
      <c r="I730" s="59"/>
    </row>
    <row r="731" spans="1:9" x14ac:dyDescent="0.25">
      <c r="A731" s="12"/>
      <c r="B731" s="59" t="s">
        <v>8</v>
      </c>
      <c r="C731" s="59"/>
      <c r="D731" s="54"/>
      <c r="E731" s="54"/>
      <c r="F731" s="39">
        <v>0</v>
      </c>
      <c r="G731" s="39">
        <v>0</v>
      </c>
      <c r="H731" s="104" t="s">
        <v>26</v>
      </c>
      <c r="I731" s="59"/>
    </row>
    <row r="732" spans="1:9" x14ac:dyDescent="0.25">
      <c r="A732" s="12"/>
      <c r="B732" s="55" t="s">
        <v>157</v>
      </c>
      <c r="C732" s="59"/>
      <c r="D732" s="54"/>
      <c r="E732" s="54"/>
      <c r="F732" s="39"/>
      <c r="G732" s="39"/>
      <c r="H732" s="104"/>
      <c r="I732" s="59"/>
    </row>
    <row r="733" spans="1:9" ht="19.5" x14ac:dyDescent="0.25">
      <c r="A733" s="12"/>
      <c r="B733" s="28" t="s">
        <v>230</v>
      </c>
      <c r="C733" s="59"/>
      <c r="D733" s="54" t="s">
        <v>95</v>
      </c>
      <c r="E733" s="54" t="s">
        <v>95</v>
      </c>
      <c r="F733" s="39">
        <f>F736</f>
        <v>8.1</v>
      </c>
      <c r="G733" s="39">
        <f>G736</f>
        <v>8.1</v>
      </c>
      <c r="H733" s="104">
        <v>100</v>
      </c>
      <c r="I733" s="59"/>
    </row>
    <row r="734" spans="1:9" x14ac:dyDescent="0.25">
      <c r="A734" s="12"/>
      <c r="B734" s="59" t="s">
        <v>6</v>
      </c>
      <c r="C734" s="59"/>
      <c r="D734" s="54"/>
      <c r="E734" s="54"/>
      <c r="F734" s="39">
        <v>0</v>
      </c>
      <c r="G734" s="39">
        <v>0</v>
      </c>
      <c r="H734" s="104" t="s">
        <v>26</v>
      </c>
      <c r="I734" s="59"/>
    </row>
    <row r="735" spans="1:9" s="6" customFormat="1" x14ac:dyDescent="0.25">
      <c r="A735" s="12"/>
      <c r="B735" s="59" t="s">
        <v>7</v>
      </c>
      <c r="C735" s="59"/>
      <c r="D735" s="54"/>
      <c r="E735" s="54"/>
      <c r="F735" s="39">
        <v>0</v>
      </c>
      <c r="G735" s="39">
        <v>0</v>
      </c>
      <c r="H735" s="138" t="s">
        <v>26</v>
      </c>
      <c r="I735" s="59"/>
    </row>
    <row r="736" spans="1:9" x14ac:dyDescent="0.25">
      <c r="A736" s="12"/>
      <c r="B736" s="59" t="s">
        <v>9</v>
      </c>
      <c r="C736" s="59"/>
      <c r="D736" s="54"/>
      <c r="E736" s="54"/>
      <c r="F736" s="39">
        <v>8.1</v>
      </c>
      <c r="G736" s="39">
        <v>8.1</v>
      </c>
      <c r="H736" s="104">
        <v>100</v>
      </c>
      <c r="I736" s="59"/>
    </row>
    <row r="737" spans="1:9" x14ac:dyDescent="0.25">
      <c r="A737" s="12"/>
      <c r="B737" s="59" t="s">
        <v>8</v>
      </c>
      <c r="C737" s="59"/>
      <c r="D737" s="54"/>
      <c r="E737" s="54"/>
      <c r="F737" s="39">
        <v>0</v>
      </c>
      <c r="G737" s="39">
        <v>0</v>
      </c>
      <c r="H737" s="104">
        <v>0</v>
      </c>
      <c r="I737" s="59"/>
    </row>
    <row r="738" spans="1:9" x14ac:dyDescent="0.25">
      <c r="A738" s="12"/>
      <c r="B738" s="55" t="s">
        <v>274</v>
      </c>
      <c r="C738" s="102"/>
      <c r="D738" s="54"/>
      <c r="E738" s="54"/>
      <c r="F738" s="39"/>
      <c r="G738" s="39"/>
      <c r="H738" s="104"/>
      <c r="I738" s="102"/>
    </row>
    <row r="739" spans="1:9" ht="29.25" x14ac:dyDescent="0.25">
      <c r="A739" s="12"/>
      <c r="B739" s="95" t="s">
        <v>275</v>
      </c>
      <c r="C739" s="102"/>
      <c r="D739" s="54" t="s">
        <v>95</v>
      </c>
      <c r="E739" s="54" t="s">
        <v>29</v>
      </c>
      <c r="F739" s="39">
        <f>F740+F741+F742+F743</f>
        <v>1617.3</v>
      </c>
      <c r="G739" s="39">
        <f>G740+G741+G742+G743</f>
        <v>1617.3</v>
      </c>
      <c r="H739" s="138">
        <v>100</v>
      </c>
      <c r="I739" s="102"/>
    </row>
    <row r="740" spans="1:9" x14ac:dyDescent="0.25">
      <c r="A740" s="12"/>
      <c r="B740" s="102" t="s">
        <v>6</v>
      </c>
      <c r="C740" s="102"/>
      <c r="D740" s="54"/>
      <c r="E740" s="54"/>
      <c r="F740" s="39">
        <v>1585</v>
      </c>
      <c r="G740" s="39">
        <v>1585</v>
      </c>
      <c r="H740" s="138">
        <v>100</v>
      </c>
      <c r="I740" s="102"/>
    </row>
    <row r="741" spans="1:9" s="6" customFormat="1" x14ac:dyDescent="0.25">
      <c r="A741" s="12"/>
      <c r="B741" s="102" t="s">
        <v>7</v>
      </c>
      <c r="C741" s="102"/>
      <c r="D741" s="54"/>
      <c r="E741" s="54"/>
      <c r="F741" s="39">
        <v>32.299999999999997</v>
      </c>
      <c r="G741" s="39">
        <v>32.299999999999997</v>
      </c>
      <c r="H741" s="104" t="s">
        <v>26</v>
      </c>
      <c r="I741" s="102"/>
    </row>
    <row r="742" spans="1:9" x14ac:dyDescent="0.25">
      <c r="A742" s="12"/>
      <c r="B742" s="102" t="s">
        <v>9</v>
      </c>
      <c r="C742" s="102"/>
      <c r="D742" s="54"/>
      <c r="E742" s="54"/>
      <c r="F742" s="39">
        <v>0</v>
      </c>
      <c r="G742" s="39">
        <v>0</v>
      </c>
      <c r="H742" s="104" t="s">
        <v>26</v>
      </c>
      <c r="I742" s="102"/>
    </row>
    <row r="743" spans="1:9" x14ac:dyDescent="0.25">
      <c r="A743" s="12"/>
      <c r="B743" s="102" t="s">
        <v>8</v>
      </c>
      <c r="C743" s="102"/>
      <c r="D743" s="54"/>
      <c r="E743" s="54"/>
      <c r="F743" s="39">
        <v>0</v>
      </c>
      <c r="G743" s="39">
        <v>0</v>
      </c>
      <c r="H743" s="104" t="s">
        <v>26</v>
      </c>
      <c r="I743" s="102"/>
    </row>
    <row r="744" spans="1:9" ht="19.5" x14ac:dyDescent="0.25">
      <c r="A744" s="110" t="s">
        <v>129</v>
      </c>
      <c r="B744" s="124" t="s">
        <v>330</v>
      </c>
      <c r="C744" s="110" t="s">
        <v>341</v>
      </c>
      <c r="D744" s="124"/>
      <c r="E744" s="124"/>
      <c r="F744" s="115">
        <f>F746+F747</f>
        <v>32483.599999999999</v>
      </c>
      <c r="G744" s="115">
        <f>G746+G747</f>
        <v>32483.599999999999</v>
      </c>
      <c r="H744" s="110">
        <f>G744/F744*100</f>
        <v>100</v>
      </c>
      <c r="I744" s="110"/>
    </row>
    <row r="745" spans="1:9" x14ac:dyDescent="0.25">
      <c r="A745" s="12"/>
      <c r="B745" s="12" t="s">
        <v>6</v>
      </c>
      <c r="C745" s="12"/>
      <c r="D745" s="12"/>
      <c r="E745" s="12"/>
      <c r="F745" s="38">
        <v>0</v>
      </c>
      <c r="G745" s="38">
        <v>0</v>
      </c>
      <c r="H745" s="12" t="s">
        <v>26</v>
      </c>
      <c r="I745" s="12"/>
    </row>
    <row r="746" spans="1:9" x14ac:dyDescent="0.25">
      <c r="A746" s="12"/>
      <c r="B746" s="12" t="s">
        <v>7</v>
      </c>
      <c r="C746" s="12"/>
      <c r="D746" s="12"/>
      <c r="E746" s="12"/>
      <c r="F746" s="38">
        <f>F752+F776+F788</f>
        <v>7232.6</v>
      </c>
      <c r="G746" s="38">
        <f>G752+G776+G788</f>
        <v>7232.6</v>
      </c>
      <c r="H746" s="12">
        <f>G746/F746*100</f>
        <v>100</v>
      </c>
      <c r="I746" s="38"/>
    </row>
    <row r="747" spans="1:9" s="6" customFormat="1" x14ac:dyDescent="0.25">
      <c r="A747" s="12"/>
      <c r="B747" s="12" t="s">
        <v>9</v>
      </c>
      <c r="C747" s="12"/>
      <c r="D747" s="12"/>
      <c r="E747" s="12"/>
      <c r="F747" s="38">
        <f>F753+F777+F789</f>
        <v>25251</v>
      </c>
      <c r="G747" s="38">
        <f>G753+G777+G789</f>
        <v>25251</v>
      </c>
      <c r="H747" s="12">
        <f>G747/F747*100</f>
        <v>100</v>
      </c>
      <c r="I747" s="38"/>
    </row>
    <row r="748" spans="1:9" x14ac:dyDescent="0.25">
      <c r="A748" s="12"/>
      <c r="B748" s="12" t="s">
        <v>8</v>
      </c>
      <c r="C748" s="12"/>
      <c r="D748" s="12"/>
      <c r="E748" s="12"/>
      <c r="F748" s="38">
        <v>0</v>
      </c>
      <c r="G748" s="38">
        <v>0</v>
      </c>
      <c r="H748" s="12" t="s">
        <v>26</v>
      </c>
      <c r="I748" s="12"/>
    </row>
    <row r="749" spans="1:9" x14ac:dyDescent="0.25">
      <c r="A749" s="12"/>
      <c r="B749" s="52" t="s">
        <v>4</v>
      </c>
      <c r="C749" s="12"/>
      <c r="D749" s="12"/>
      <c r="E749" s="12"/>
      <c r="F749" s="12"/>
      <c r="G749" s="12"/>
      <c r="H749" s="12"/>
      <c r="I749" s="12"/>
    </row>
    <row r="750" spans="1:9" x14ac:dyDescent="0.25">
      <c r="A750" s="12"/>
      <c r="B750" s="28" t="s">
        <v>264</v>
      </c>
      <c r="C750" s="12"/>
      <c r="D750" s="12"/>
      <c r="E750" s="12"/>
      <c r="F750" s="38">
        <f>F752+F753</f>
        <v>1035.3</v>
      </c>
      <c r="G750" s="38">
        <f>G752+G753</f>
        <v>1035.3</v>
      </c>
      <c r="H750" s="12">
        <f>G750/F750*100</f>
        <v>100</v>
      </c>
      <c r="I750" s="12"/>
    </row>
    <row r="751" spans="1:9" x14ac:dyDescent="0.25">
      <c r="A751" s="12"/>
      <c r="B751" s="12" t="s">
        <v>6</v>
      </c>
      <c r="C751" s="12"/>
      <c r="D751" s="12"/>
      <c r="E751" s="12"/>
      <c r="F751" s="38">
        <v>0</v>
      </c>
      <c r="G751" s="38">
        <v>0</v>
      </c>
      <c r="H751" s="12" t="s">
        <v>26</v>
      </c>
      <c r="I751" s="12"/>
    </row>
    <row r="752" spans="1:9" x14ac:dyDescent="0.25">
      <c r="A752" s="12"/>
      <c r="B752" s="12" t="s">
        <v>7</v>
      </c>
      <c r="C752" s="12"/>
      <c r="D752" s="12"/>
      <c r="E752" s="12"/>
      <c r="F752" s="38">
        <f>F758+F764+F770</f>
        <v>38.4</v>
      </c>
      <c r="G752" s="38">
        <f>G758+G764+G770</f>
        <v>38.4</v>
      </c>
      <c r="H752" s="12">
        <v>100</v>
      </c>
      <c r="I752" s="12"/>
    </row>
    <row r="753" spans="1:9" s="6" customFormat="1" x14ac:dyDescent="0.25">
      <c r="A753" s="12"/>
      <c r="B753" s="12" t="s">
        <v>9</v>
      </c>
      <c r="C753" s="12"/>
      <c r="D753" s="12"/>
      <c r="E753" s="12"/>
      <c r="F753" s="38">
        <f>F759+F765+F771</f>
        <v>996.9</v>
      </c>
      <c r="G753" s="38">
        <f>G759+G765+G771</f>
        <v>996.9</v>
      </c>
      <c r="H753" s="12">
        <f>G753/F753*100</f>
        <v>100</v>
      </c>
      <c r="I753" s="12"/>
    </row>
    <row r="754" spans="1:9" x14ac:dyDescent="0.25">
      <c r="A754" s="12"/>
      <c r="B754" s="12" t="s">
        <v>8</v>
      </c>
      <c r="C754" s="12"/>
      <c r="D754" s="12"/>
      <c r="E754" s="12"/>
      <c r="F754" s="38">
        <v>0</v>
      </c>
      <c r="G754" s="38">
        <v>0</v>
      </c>
      <c r="H754" s="12" t="s">
        <v>26</v>
      </c>
      <c r="I754" s="12"/>
    </row>
    <row r="755" spans="1:9" x14ac:dyDescent="0.25">
      <c r="A755" s="12"/>
      <c r="B755" s="52" t="s">
        <v>60</v>
      </c>
      <c r="C755" s="12"/>
      <c r="D755" s="12"/>
      <c r="E755" s="12"/>
      <c r="F755" s="12"/>
      <c r="G755" s="12"/>
      <c r="H755" s="12"/>
      <c r="I755" s="12"/>
    </row>
    <row r="756" spans="1:9" x14ac:dyDescent="0.25">
      <c r="A756" s="12"/>
      <c r="B756" s="28" t="s">
        <v>265</v>
      </c>
      <c r="C756" s="12"/>
      <c r="D756" s="12"/>
      <c r="E756" s="12"/>
      <c r="F756" s="38">
        <f>F758+F759</f>
        <v>39.199999999999996</v>
      </c>
      <c r="G756" s="38">
        <f>G758+G759</f>
        <v>39.199999999999996</v>
      </c>
      <c r="H756" s="12">
        <v>100</v>
      </c>
      <c r="I756" s="12"/>
    </row>
    <row r="757" spans="1:9" x14ac:dyDescent="0.25">
      <c r="A757" s="12"/>
      <c r="B757" s="12" t="s">
        <v>6</v>
      </c>
      <c r="C757" s="12"/>
      <c r="D757" s="12"/>
      <c r="E757" s="12"/>
      <c r="F757" s="38">
        <v>0</v>
      </c>
      <c r="G757" s="38">
        <v>0</v>
      </c>
      <c r="H757" s="12" t="s">
        <v>26</v>
      </c>
      <c r="I757" s="12"/>
    </row>
    <row r="758" spans="1:9" x14ac:dyDescent="0.25">
      <c r="A758" s="12"/>
      <c r="B758" s="12" t="s">
        <v>7</v>
      </c>
      <c r="C758" s="12"/>
      <c r="D758" s="12"/>
      <c r="E758" s="12"/>
      <c r="F758" s="38">
        <v>38.4</v>
      </c>
      <c r="G758" s="38">
        <v>38.4</v>
      </c>
      <c r="H758" s="12">
        <v>100</v>
      </c>
      <c r="I758" s="12"/>
    </row>
    <row r="759" spans="1:9" s="6" customFormat="1" x14ac:dyDescent="0.25">
      <c r="A759" s="12"/>
      <c r="B759" s="12" t="s">
        <v>9</v>
      </c>
      <c r="C759" s="12"/>
      <c r="D759" s="12"/>
      <c r="E759" s="12"/>
      <c r="F759" s="12">
        <v>0.8</v>
      </c>
      <c r="G759" s="12">
        <v>0.8</v>
      </c>
      <c r="H759" s="12">
        <f>G759/F759*100</f>
        <v>100</v>
      </c>
      <c r="I759" s="12"/>
    </row>
    <row r="760" spans="1:9" x14ac:dyDescent="0.25">
      <c r="A760" s="12"/>
      <c r="B760" s="12" t="s">
        <v>8</v>
      </c>
      <c r="C760" s="12"/>
      <c r="D760" s="12"/>
      <c r="E760" s="12"/>
      <c r="F760" s="38">
        <v>0</v>
      </c>
      <c r="G760" s="38">
        <v>0</v>
      </c>
      <c r="H760" s="12" t="s">
        <v>26</v>
      </c>
      <c r="I760" s="12"/>
    </row>
    <row r="761" spans="1:9" s="9" customFormat="1" x14ac:dyDescent="0.25">
      <c r="A761" s="12"/>
      <c r="B761" s="52" t="s">
        <v>280</v>
      </c>
      <c r="C761" s="12"/>
      <c r="D761" s="12"/>
      <c r="E761" s="12"/>
      <c r="F761" s="38"/>
      <c r="G761" s="38"/>
      <c r="H761" s="12"/>
      <c r="I761" s="12"/>
    </row>
    <row r="762" spans="1:9" s="9" customFormat="1" ht="19.5" x14ac:dyDescent="0.25">
      <c r="A762" s="12"/>
      <c r="B762" s="49" t="s">
        <v>266</v>
      </c>
      <c r="C762" s="12"/>
      <c r="D762" s="12"/>
      <c r="E762" s="12"/>
      <c r="F762" s="38">
        <f>F765</f>
        <v>996.1</v>
      </c>
      <c r="G762" s="38">
        <f>G765</f>
        <v>996.1</v>
      </c>
      <c r="H762" s="12">
        <v>100</v>
      </c>
      <c r="I762" s="12"/>
    </row>
    <row r="763" spans="1:9" s="9" customFormat="1" x14ac:dyDescent="0.25">
      <c r="A763" s="12"/>
      <c r="B763" s="12" t="s">
        <v>6</v>
      </c>
      <c r="C763" s="12"/>
      <c r="D763" s="12"/>
      <c r="E763" s="12"/>
      <c r="F763" s="38">
        <v>0</v>
      </c>
      <c r="G763" s="38">
        <v>0</v>
      </c>
      <c r="H763" s="12" t="s">
        <v>26</v>
      </c>
      <c r="I763" s="12"/>
    </row>
    <row r="764" spans="1:9" s="9" customFormat="1" x14ac:dyDescent="0.25">
      <c r="A764" s="12"/>
      <c r="B764" s="12" t="s">
        <v>7</v>
      </c>
      <c r="C764" s="12"/>
      <c r="D764" s="12"/>
      <c r="E764" s="12"/>
      <c r="F764" s="38">
        <v>0</v>
      </c>
      <c r="G764" s="38">
        <v>0</v>
      </c>
      <c r="H764" s="12" t="s">
        <v>26</v>
      </c>
      <c r="I764" s="12"/>
    </row>
    <row r="765" spans="1:9" s="9" customFormat="1" x14ac:dyDescent="0.25">
      <c r="A765" s="12"/>
      <c r="B765" s="12" t="s">
        <v>9</v>
      </c>
      <c r="C765" s="12"/>
      <c r="D765" s="12"/>
      <c r="E765" s="12"/>
      <c r="F765" s="38">
        <v>996.1</v>
      </c>
      <c r="G765" s="38">
        <v>996.1</v>
      </c>
      <c r="H765" s="12">
        <v>100</v>
      </c>
      <c r="I765" s="12"/>
    </row>
    <row r="766" spans="1:9" s="9" customFormat="1" x14ac:dyDescent="0.25">
      <c r="A766" s="12"/>
      <c r="B766" s="12" t="s">
        <v>8</v>
      </c>
      <c r="C766" s="12"/>
      <c r="D766" s="12"/>
      <c r="E766" s="12"/>
      <c r="F766" s="38">
        <v>0</v>
      </c>
      <c r="G766" s="38">
        <v>0</v>
      </c>
      <c r="H766" s="12" t="s">
        <v>26</v>
      </c>
      <c r="I766" s="12"/>
    </row>
    <row r="767" spans="1:9" x14ac:dyDescent="0.25">
      <c r="A767" s="93"/>
      <c r="B767" s="52" t="s">
        <v>103</v>
      </c>
      <c r="C767" s="93"/>
      <c r="D767" s="93"/>
      <c r="E767" s="93"/>
      <c r="F767" s="93"/>
      <c r="G767" s="93"/>
      <c r="H767" s="93"/>
      <c r="I767" s="93"/>
    </row>
    <row r="768" spans="1:9" ht="19.5" x14ac:dyDescent="0.25">
      <c r="A768" s="93"/>
      <c r="B768" s="28" t="s">
        <v>266</v>
      </c>
      <c r="C768" s="93"/>
      <c r="D768" s="93"/>
      <c r="E768" s="93"/>
      <c r="F768" s="93"/>
      <c r="G768" s="93"/>
      <c r="H768" s="93"/>
      <c r="I768" s="93"/>
    </row>
    <row r="769" spans="1:9" x14ac:dyDescent="0.25">
      <c r="A769" s="12"/>
      <c r="B769" s="12" t="s">
        <v>6</v>
      </c>
      <c r="C769" s="12"/>
      <c r="D769" s="12"/>
      <c r="E769" s="12"/>
      <c r="F769" s="38">
        <v>0</v>
      </c>
      <c r="G769" s="38">
        <v>0</v>
      </c>
      <c r="H769" s="12" t="s">
        <v>26</v>
      </c>
      <c r="I769" s="12"/>
    </row>
    <row r="770" spans="1:9" x14ac:dyDescent="0.25">
      <c r="A770" s="12"/>
      <c r="B770" s="12" t="s">
        <v>7</v>
      </c>
      <c r="C770" s="12"/>
      <c r="D770" s="12"/>
      <c r="E770" s="12"/>
      <c r="F770" s="38">
        <v>0</v>
      </c>
      <c r="G770" s="38">
        <v>0</v>
      </c>
      <c r="H770" s="12" t="s">
        <v>26</v>
      </c>
      <c r="I770" s="12"/>
    </row>
    <row r="771" spans="1:9" s="6" customFormat="1" x14ac:dyDescent="0.25">
      <c r="A771" s="12"/>
      <c r="B771" s="12" t="s">
        <v>9</v>
      </c>
      <c r="C771" s="12"/>
      <c r="D771" s="12"/>
      <c r="E771" s="12"/>
      <c r="F771" s="38">
        <v>0</v>
      </c>
      <c r="G771" s="38">
        <v>0</v>
      </c>
      <c r="H771" s="12" t="s">
        <v>26</v>
      </c>
      <c r="I771" s="12"/>
    </row>
    <row r="772" spans="1:9" x14ac:dyDescent="0.25">
      <c r="A772" s="12"/>
      <c r="B772" s="12" t="s">
        <v>8</v>
      </c>
      <c r="C772" s="12"/>
      <c r="D772" s="12"/>
      <c r="E772" s="12"/>
      <c r="F772" s="38">
        <v>0</v>
      </c>
      <c r="G772" s="38">
        <v>0</v>
      </c>
      <c r="H772" s="12" t="s">
        <v>26</v>
      </c>
      <c r="I772" s="12"/>
    </row>
    <row r="773" spans="1:9" x14ac:dyDescent="0.25">
      <c r="A773" s="12"/>
      <c r="B773" s="94" t="s">
        <v>62</v>
      </c>
      <c r="C773" s="12"/>
      <c r="D773" s="12"/>
      <c r="E773" s="12"/>
      <c r="F773" s="15"/>
      <c r="G773" s="15"/>
      <c r="H773" s="12"/>
      <c r="I773" s="12"/>
    </row>
    <row r="774" spans="1:9" ht="19.5" x14ac:dyDescent="0.25">
      <c r="A774" s="56"/>
      <c r="B774" s="95" t="s">
        <v>267</v>
      </c>
      <c r="C774" s="96"/>
      <c r="D774" s="12"/>
      <c r="E774" s="12"/>
      <c r="F774" s="38">
        <f>F776+F777</f>
        <v>3881.8</v>
      </c>
      <c r="G774" s="38">
        <f>G776+G777</f>
        <v>3881.8</v>
      </c>
      <c r="H774" s="12">
        <f>G774/F774*100</f>
        <v>100</v>
      </c>
      <c r="I774" s="12"/>
    </row>
    <row r="775" spans="1:9" x14ac:dyDescent="0.25">
      <c r="A775" s="12"/>
      <c r="B775" s="97" t="s">
        <v>6</v>
      </c>
      <c r="C775" s="12"/>
      <c r="D775" s="12"/>
      <c r="E775" s="12"/>
      <c r="F775" s="38">
        <v>0</v>
      </c>
      <c r="G775" s="38">
        <v>1</v>
      </c>
      <c r="H775" s="12" t="s">
        <v>26</v>
      </c>
      <c r="I775" s="12"/>
    </row>
    <row r="776" spans="1:9" x14ac:dyDescent="0.25">
      <c r="A776" s="12"/>
      <c r="B776" s="12" t="s">
        <v>7</v>
      </c>
      <c r="C776" s="12"/>
      <c r="D776" s="12"/>
      <c r="E776" s="12"/>
      <c r="F776" s="12">
        <f>F782</f>
        <v>3808</v>
      </c>
      <c r="G776" s="12">
        <f>G782</f>
        <v>3808</v>
      </c>
      <c r="H776" s="12">
        <f>G776/F776*100</f>
        <v>100</v>
      </c>
      <c r="I776" s="12"/>
    </row>
    <row r="777" spans="1:9" s="6" customFormat="1" x14ac:dyDescent="0.25">
      <c r="A777" s="12"/>
      <c r="B777" s="12" t="s">
        <v>9</v>
      </c>
      <c r="C777" s="12"/>
      <c r="D777" s="12"/>
      <c r="E777" s="12"/>
      <c r="F777" s="38">
        <f>F783</f>
        <v>73.8</v>
      </c>
      <c r="G777" s="38">
        <f>G783</f>
        <v>73.8</v>
      </c>
      <c r="H777" s="12">
        <v>100</v>
      </c>
      <c r="I777" s="12"/>
    </row>
    <row r="778" spans="1:9" x14ac:dyDescent="0.25">
      <c r="A778" s="12"/>
      <c r="B778" s="12" t="s">
        <v>8</v>
      </c>
      <c r="C778" s="12"/>
      <c r="D778" s="12"/>
      <c r="E778" s="12"/>
      <c r="F778" s="12">
        <v>0</v>
      </c>
      <c r="G778" s="12">
        <v>0</v>
      </c>
      <c r="H778" s="12" t="s">
        <v>26</v>
      </c>
      <c r="I778" s="12"/>
    </row>
    <row r="779" spans="1:9" x14ac:dyDescent="0.25">
      <c r="A779" s="93"/>
      <c r="B779" s="52" t="s">
        <v>47</v>
      </c>
      <c r="C779" s="93"/>
      <c r="D779" s="93"/>
      <c r="E779" s="93"/>
      <c r="F779" s="12"/>
      <c r="G779" s="12"/>
      <c r="H779" s="12"/>
      <c r="I779" s="93"/>
    </row>
    <row r="780" spans="1:9" s="9" customFormat="1" ht="19.5" x14ac:dyDescent="0.25">
      <c r="A780" s="93"/>
      <c r="B780" s="142" t="s">
        <v>340</v>
      </c>
      <c r="C780" s="93"/>
      <c r="D780" s="93"/>
      <c r="E780" s="93"/>
      <c r="F780" s="38">
        <f>F782+F783</f>
        <v>3881.8</v>
      </c>
      <c r="G780" s="38">
        <f>G782+G783</f>
        <v>3881.8</v>
      </c>
      <c r="H780" s="12">
        <v>100</v>
      </c>
      <c r="I780" s="93"/>
    </row>
    <row r="781" spans="1:9" x14ac:dyDescent="0.25">
      <c r="A781" s="12"/>
      <c r="B781" s="12" t="s">
        <v>6</v>
      </c>
      <c r="C781" s="12"/>
      <c r="D781" s="12"/>
      <c r="E781" s="12"/>
      <c r="F781" s="38">
        <v>0</v>
      </c>
      <c r="G781" s="38">
        <v>0</v>
      </c>
      <c r="H781" s="12" t="s">
        <v>26</v>
      </c>
      <c r="I781" s="12"/>
    </row>
    <row r="782" spans="1:9" x14ac:dyDescent="0.25">
      <c r="A782" s="12"/>
      <c r="B782" s="12" t="s">
        <v>7</v>
      </c>
      <c r="C782" s="12"/>
      <c r="D782" s="12"/>
      <c r="E782" s="12"/>
      <c r="F782" s="38">
        <v>3808</v>
      </c>
      <c r="G782" s="38">
        <v>3808</v>
      </c>
      <c r="H782" s="12">
        <v>100</v>
      </c>
      <c r="I782" s="12"/>
    </row>
    <row r="783" spans="1:9" x14ac:dyDescent="0.25">
      <c r="A783" s="12"/>
      <c r="B783" s="12" t="s">
        <v>9</v>
      </c>
      <c r="C783" s="12"/>
      <c r="D783" s="12"/>
      <c r="E783" s="12"/>
      <c r="F783" s="38">
        <v>73.8</v>
      </c>
      <c r="G783" s="38">
        <v>73.8</v>
      </c>
      <c r="H783" s="12">
        <v>100</v>
      </c>
      <c r="I783" s="12"/>
    </row>
    <row r="784" spans="1:9" s="6" customFormat="1" x14ac:dyDescent="0.25">
      <c r="A784" s="12"/>
      <c r="B784" s="12" t="s">
        <v>8</v>
      </c>
      <c r="C784" s="12"/>
      <c r="D784" s="12"/>
      <c r="E784" s="12"/>
      <c r="F784" s="38">
        <v>0</v>
      </c>
      <c r="G784" s="38">
        <v>0</v>
      </c>
      <c r="H784" s="12" t="s">
        <v>26</v>
      </c>
      <c r="I784" s="12"/>
    </row>
    <row r="785" spans="1:9" x14ac:dyDescent="0.25">
      <c r="A785" s="12"/>
      <c r="B785" s="52" t="s">
        <v>64</v>
      </c>
      <c r="C785" s="12"/>
      <c r="D785" s="12"/>
      <c r="E785" s="12"/>
      <c r="F785" s="15"/>
      <c r="G785" s="15"/>
      <c r="H785" s="12"/>
      <c r="I785" s="12"/>
    </row>
    <row r="786" spans="1:9" ht="19.5" x14ac:dyDescent="0.25">
      <c r="A786" s="12"/>
      <c r="B786" s="28" t="s">
        <v>268</v>
      </c>
      <c r="C786" s="12"/>
      <c r="D786" s="12"/>
      <c r="E786" s="12"/>
      <c r="F786" s="38">
        <f>F788+F789</f>
        <v>27566.5</v>
      </c>
      <c r="G786" s="12">
        <f>G788+G789</f>
        <v>27566.5</v>
      </c>
      <c r="H786" s="12">
        <f>G786/F786*100</f>
        <v>100</v>
      </c>
      <c r="I786" s="12"/>
    </row>
    <row r="787" spans="1:9" x14ac:dyDescent="0.25">
      <c r="A787" s="12"/>
      <c r="B787" s="12" t="s">
        <v>6</v>
      </c>
      <c r="C787" s="12"/>
      <c r="D787" s="12"/>
      <c r="E787" s="12"/>
      <c r="F787" s="38">
        <v>0</v>
      </c>
      <c r="G787" s="38">
        <v>0</v>
      </c>
      <c r="H787" s="12" t="s">
        <v>26</v>
      </c>
      <c r="I787" s="12"/>
    </row>
    <row r="788" spans="1:9" x14ac:dyDescent="0.25">
      <c r="A788" s="12"/>
      <c r="B788" s="12" t="s">
        <v>7</v>
      </c>
      <c r="C788" s="12"/>
      <c r="D788" s="12"/>
      <c r="E788" s="12"/>
      <c r="F788" s="38">
        <f>F794+F800</f>
        <v>3386.2</v>
      </c>
      <c r="G788" s="38">
        <f>G794+G800</f>
        <v>3386.2</v>
      </c>
      <c r="H788" s="12">
        <f>G788/F788*100</f>
        <v>100</v>
      </c>
      <c r="I788" s="12"/>
    </row>
    <row r="789" spans="1:9" x14ac:dyDescent="0.25">
      <c r="A789" s="12"/>
      <c r="B789" s="12" t="s">
        <v>9</v>
      </c>
      <c r="C789" s="12"/>
      <c r="D789" s="12"/>
      <c r="E789" s="12"/>
      <c r="F789" s="38">
        <f>F795+F801</f>
        <v>24180.3</v>
      </c>
      <c r="G789" s="38">
        <f>G795+G801</f>
        <v>24180.3</v>
      </c>
      <c r="H789" s="12">
        <f>G789/F789*100</f>
        <v>100</v>
      </c>
      <c r="I789" s="12"/>
    </row>
    <row r="790" spans="1:9" s="6" customFormat="1" x14ac:dyDescent="0.25">
      <c r="A790" s="12"/>
      <c r="B790" s="12" t="s">
        <v>8</v>
      </c>
      <c r="C790" s="12"/>
      <c r="D790" s="12"/>
      <c r="E790" s="12"/>
      <c r="F790" s="38">
        <v>0</v>
      </c>
      <c r="G790" s="38">
        <v>0</v>
      </c>
      <c r="H790" s="12" t="s">
        <v>26</v>
      </c>
      <c r="I790" s="12"/>
    </row>
    <row r="791" spans="1:9" x14ac:dyDescent="0.25">
      <c r="A791" s="93"/>
      <c r="B791" s="52" t="s">
        <v>65</v>
      </c>
      <c r="C791" s="93"/>
      <c r="D791" s="93"/>
      <c r="E791" s="93"/>
      <c r="F791" s="12"/>
      <c r="G791" s="12"/>
      <c r="H791" s="93"/>
      <c r="I791" s="93"/>
    </row>
    <row r="792" spans="1:9" ht="29.25" x14ac:dyDescent="0.25">
      <c r="A792" s="93"/>
      <c r="B792" s="49" t="s">
        <v>269</v>
      </c>
      <c r="C792" s="93"/>
      <c r="D792" s="93"/>
      <c r="E792" s="93"/>
      <c r="F792" s="38">
        <f>F794+F795</f>
        <v>26474.699999999997</v>
      </c>
      <c r="G792" s="12">
        <f>G794+G795</f>
        <v>26474.699999999997</v>
      </c>
      <c r="H792" s="12">
        <f>G792/F792*100</f>
        <v>100</v>
      </c>
      <c r="I792" s="93"/>
    </row>
    <row r="793" spans="1:9" x14ac:dyDescent="0.25">
      <c r="A793" s="12"/>
      <c r="B793" s="12" t="s">
        <v>6</v>
      </c>
      <c r="C793" s="12"/>
      <c r="D793" s="12"/>
      <c r="E793" s="12"/>
      <c r="F793" s="38">
        <v>0</v>
      </c>
      <c r="G793" s="38">
        <v>0</v>
      </c>
      <c r="H793" s="12" t="s">
        <v>26</v>
      </c>
      <c r="I793" s="12"/>
    </row>
    <row r="794" spans="1:9" x14ac:dyDescent="0.25">
      <c r="A794" s="12"/>
      <c r="B794" s="12" t="s">
        <v>7</v>
      </c>
      <c r="C794" s="12"/>
      <c r="D794" s="12"/>
      <c r="E794" s="12"/>
      <c r="F794" s="38">
        <v>2315.1</v>
      </c>
      <c r="G794" s="38">
        <v>2315.1</v>
      </c>
      <c r="H794" s="12">
        <f>G794/F794*100</f>
        <v>100</v>
      </c>
      <c r="I794" s="12"/>
    </row>
    <row r="795" spans="1:9" x14ac:dyDescent="0.25">
      <c r="A795" s="12"/>
      <c r="B795" s="12" t="s">
        <v>9</v>
      </c>
      <c r="C795" s="12"/>
      <c r="D795" s="12"/>
      <c r="E795" s="12"/>
      <c r="F795" s="12">
        <v>24159.599999999999</v>
      </c>
      <c r="G795" s="12">
        <v>24159.599999999999</v>
      </c>
      <c r="H795" s="12">
        <f>G795/F795*100</f>
        <v>100</v>
      </c>
      <c r="I795" s="12"/>
    </row>
    <row r="796" spans="1:9" s="6" customFormat="1" x14ac:dyDescent="0.25">
      <c r="A796" s="12"/>
      <c r="B796" s="12" t="s">
        <v>8</v>
      </c>
      <c r="C796" s="12"/>
      <c r="D796" s="12"/>
      <c r="E796" s="12"/>
      <c r="F796" s="38">
        <v>0</v>
      </c>
      <c r="G796" s="38">
        <v>0</v>
      </c>
      <c r="H796" s="12" t="s">
        <v>26</v>
      </c>
      <c r="I796" s="12"/>
    </row>
    <row r="797" spans="1:9" s="9" customFormat="1" x14ac:dyDescent="0.25">
      <c r="A797" s="12"/>
      <c r="B797" s="52" t="s">
        <v>339</v>
      </c>
      <c r="C797" s="12"/>
      <c r="D797" s="12"/>
      <c r="E797" s="12"/>
      <c r="F797" s="38"/>
      <c r="G797" s="38"/>
      <c r="H797" s="12"/>
      <c r="I797" s="12"/>
    </row>
    <row r="798" spans="1:9" s="9" customFormat="1" ht="29.25" x14ac:dyDescent="0.25">
      <c r="A798" s="12"/>
      <c r="B798" s="49" t="s">
        <v>269</v>
      </c>
      <c r="C798" s="12"/>
      <c r="D798" s="12"/>
      <c r="E798" s="12"/>
      <c r="F798" s="38">
        <f>F800+F801</f>
        <v>1091.8</v>
      </c>
      <c r="G798" s="38">
        <f>G800+G801</f>
        <v>1091.8</v>
      </c>
      <c r="H798" s="12">
        <v>100</v>
      </c>
      <c r="I798" s="12"/>
    </row>
    <row r="799" spans="1:9" s="9" customFormat="1" x14ac:dyDescent="0.25">
      <c r="A799" s="12"/>
      <c r="B799" s="12" t="s">
        <v>6</v>
      </c>
      <c r="C799" s="12"/>
      <c r="D799" s="12"/>
      <c r="E799" s="12"/>
      <c r="F799" s="38">
        <v>0</v>
      </c>
      <c r="G799" s="38">
        <v>0</v>
      </c>
      <c r="H799" s="12" t="s">
        <v>26</v>
      </c>
      <c r="I799" s="12"/>
    </row>
    <row r="800" spans="1:9" s="9" customFormat="1" x14ac:dyDescent="0.25">
      <c r="A800" s="12"/>
      <c r="B800" s="12" t="s">
        <v>7</v>
      </c>
      <c r="C800" s="12"/>
      <c r="D800" s="12"/>
      <c r="E800" s="12"/>
      <c r="F800" s="38">
        <v>1071.0999999999999</v>
      </c>
      <c r="G800" s="38">
        <v>1071.0999999999999</v>
      </c>
      <c r="H800" s="12">
        <v>100</v>
      </c>
      <c r="I800" s="12"/>
    </row>
    <row r="801" spans="1:9" s="9" customFormat="1" x14ac:dyDescent="0.25">
      <c r="A801" s="12"/>
      <c r="B801" s="12" t="s">
        <v>9</v>
      </c>
      <c r="C801" s="12"/>
      <c r="D801" s="12"/>
      <c r="E801" s="12"/>
      <c r="F801" s="38">
        <v>20.7</v>
      </c>
      <c r="G801" s="38">
        <v>20.7</v>
      </c>
      <c r="H801" s="12">
        <v>100</v>
      </c>
      <c r="I801" s="12"/>
    </row>
    <row r="802" spans="1:9" s="9" customFormat="1" x14ac:dyDescent="0.25">
      <c r="A802" s="12"/>
      <c r="B802" s="12" t="s">
        <v>8</v>
      </c>
      <c r="C802" s="12"/>
      <c r="D802" s="12"/>
      <c r="E802" s="12"/>
      <c r="F802" s="38">
        <v>0</v>
      </c>
      <c r="G802" s="38">
        <v>0</v>
      </c>
      <c r="H802" s="12" t="s">
        <v>26</v>
      </c>
      <c r="I802" s="12"/>
    </row>
    <row r="803" spans="1:9" ht="34.5" customHeight="1" x14ac:dyDescent="0.25">
      <c r="A803" s="127" t="s">
        <v>132</v>
      </c>
      <c r="B803" s="128" t="s">
        <v>323</v>
      </c>
      <c r="C803" s="127" t="s">
        <v>341</v>
      </c>
      <c r="D803" s="129"/>
      <c r="E803" s="129"/>
      <c r="F803" s="130">
        <f>F804+F805+F806+F807</f>
        <v>98023.2</v>
      </c>
      <c r="G803" s="130">
        <f>G804+G805+G806</f>
        <v>97945.3</v>
      </c>
      <c r="H803" s="131">
        <f>G803/F803*100</f>
        <v>99.920529017620325</v>
      </c>
      <c r="I803" s="128"/>
    </row>
    <row r="804" spans="1:9" x14ac:dyDescent="0.25">
      <c r="A804" s="83"/>
      <c r="B804" s="84" t="s">
        <v>6</v>
      </c>
      <c r="C804" s="83"/>
      <c r="D804" s="85"/>
      <c r="E804" s="85"/>
      <c r="F804" s="86">
        <f t="shared" ref="F804:G806" si="18">F810+F858+F894+F924</f>
        <v>0</v>
      </c>
      <c r="G804" s="87">
        <f t="shared" si="18"/>
        <v>0</v>
      </c>
      <c r="H804" s="88" t="s">
        <v>26</v>
      </c>
      <c r="I804" s="89"/>
    </row>
    <row r="805" spans="1:9" x14ac:dyDescent="0.25">
      <c r="A805" s="83"/>
      <c r="B805" s="84" t="s">
        <v>7</v>
      </c>
      <c r="C805" s="83"/>
      <c r="D805" s="85"/>
      <c r="E805" s="85"/>
      <c r="F805" s="86">
        <f t="shared" si="18"/>
        <v>30508</v>
      </c>
      <c r="G805" s="86">
        <f t="shared" si="18"/>
        <v>30455.5</v>
      </c>
      <c r="H805" s="88">
        <f>G805/F805*100</f>
        <v>99.82791398977318</v>
      </c>
      <c r="I805" s="90"/>
    </row>
    <row r="806" spans="1:9" x14ac:dyDescent="0.25">
      <c r="A806" s="83"/>
      <c r="B806" s="84" t="s">
        <v>9</v>
      </c>
      <c r="C806" s="83"/>
      <c r="D806" s="85"/>
      <c r="E806" s="85"/>
      <c r="F806" s="86">
        <f t="shared" si="18"/>
        <v>67515.199999999997</v>
      </c>
      <c r="G806" s="86">
        <f t="shared" si="18"/>
        <v>67489.8</v>
      </c>
      <c r="H806" s="88">
        <f>G806/F806*100</f>
        <v>99.962378842097792</v>
      </c>
      <c r="I806" s="90"/>
    </row>
    <row r="807" spans="1:9" x14ac:dyDescent="0.25">
      <c r="A807" s="83"/>
      <c r="B807" s="84" t="s">
        <v>8</v>
      </c>
      <c r="C807" s="83"/>
      <c r="D807" s="85"/>
      <c r="E807" s="85"/>
      <c r="F807" s="86">
        <v>0</v>
      </c>
      <c r="G807" s="87">
        <v>0</v>
      </c>
      <c r="H807" s="88" t="s">
        <v>26</v>
      </c>
      <c r="I807" s="89"/>
    </row>
    <row r="808" spans="1:9" s="6" customFormat="1" x14ac:dyDescent="0.25">
      <c r="A808" s="83"/>
      <c r="B808" s="91" t="s">
        <v>70</v>
      </c>
      <c r="C808" s="83"/>
      <c r="D808" s="15"/>
      <c r="E808" s="15"/>
      <c r="F808" s="15"/>
      <c r="G808" s="15"/>
      <c r="H808" s="88" t="s">
        <v>26</v>
      </c>
      <c r="I808" s="89"/>
    </row>
    <row r="809" spans="1:9" x14ac:dyDescent="0.25">
      <c r="A809" s="83"/>
      <c r="B809" s="92" t="s">
        <v>170</v>
      </c>
      <c r="C809" s="83"/>
      <c r="D809" s="85" t="s">
        <v>345</v>
      </c>
      <c r="E809" s="85" t="s">
        <v>344</v>
      </c>
      <c r="F809" s="86">
        <f>F810+F811+F812+F813</f>
        <v>4248.3999999999996</v>
      </c>
      <c r="G809" s="103">
        <f>G811+G812</f>
        <v>4221.8</v>
      </c>
      <c r="H809" s="88">
        <f t="shared" ref="H809:H869" si="19">G809/F809*100</f>
        <v>99.373881932021476</v>
      </c>
      <c r="I809" s="90"/>
    </row>
    <row r="810" spans="1:9" x14ac:dyDescent="0.25">
      <c r="A810" s="83"/>
      <c r="B810" s="84" t="s">
        <v>6</v>
      </c>
      <c r="C810" s="83"/>
      <c r="D810" s="85"/>
      <c r="E810" s="85"/>
      <c r="F810" s="86">
        <f>F816+F822+F828+F834+F840+F846+F852</f>
        <v>0</v>
      </c>
      <c r="G810" s="87">
        <f>G816+G822+G828+G834+G840+G846+G852</f>
        <v>0</v>
      </c>
      <c r="H810" s="88" t="s">
        <v>26</v>
      </c>
      <c r="I810" s="89"/>
    </row>
    <row r="811" spans="1:9" x14ac:dyDescent="0.25">
      <c r="A811" s="83"/>
      <c r="B811" s="84" t="s">
        <v>7</v>
      </c>
      <c r="C811" s="83"/>
      <c r="D811" s="85"/>
      <c r="E811" s="85"/>
      <c r="F811" s="86">
        <f>F817+F823+F829+F835+F841+F847+F853</f>
        <v>3616</v>
      </c>
      <c r="G811" s="86">
        <f>G818+G823+G829+G835+G841+G847+G853</f>
        <v>3614.8</v>
      </c>
      <c r="H811" s="88">
        <f>G811/F811*100</f>
        <v>99.966814159292042</v>
      </c>
      <c r="I811" s="90"/>
    </row>
    <row r="812" spans="1:9" x14ac:dyDescent="0.25">
      <c r="A812" s="83"/>
      <c r="B812" s="84" t="s">
        <v>9</v>
      </c>
      <c r="C812" s="83"/>
      <c r="D812" s="85"/>
      <c r="E812" s="85"/>
      <c r="F812" s="86">
        <f>F818+F824+F830+F836+F842+F848+F854</f>
        <v>632.4</v>
      </c>
      <c r="G812" s="86">
        <f>G818+G824+G830+G836+G842+G848+G854</f>
        <v>607</v>
      </c>
      <c r="H812" s="88">
        <f t="shared" si="19"/>
        <v>95.983554712207464</v>
      </c>
      <c r="I812" s="90"/>
    </row>
    <row r="813" spans="1:9" x14ac:dyDescent="0.25">
      <c r="A813" s="83"/>
      <c r="B813" s="84" t="s">
        <v>8</v>
      </c>
      <c r="C813" s="83"/>
      <c r="D813" s="85"/>
      <c r="E813" s="85"/>
      <c r="F813" s="86">
        <f>F819+F825+F831+F837+F843+F849+F855</f>
        <v>0</v>
      </c>
      <c r="G813" s="86">
        <f>G819+G825+G831+G837+G843+G849+G855</f>
        <v>0</v>
      </c>
      <c r="H813" s="88" t="s">
        <v>26</v>
      </c>
      <c r="I813" s="89"/>
    </row>
    <row r="814" spans="1:9" s="6" customFormat="1" x14ac:dyDescent="0.25">
      <c r="A814" s="83"/>
      <c r="B814" s="91" t="s">
        <v>236</v>
      </c>
      <c r="C814" s="83"/>
      <c r="D814" s="85"/>
      <c r="E814" s="85"/>
      <c r="F814" s="86"/>
      <c r="G814" s="87"/>
      <c r="H814" s="88"/>
      <c r="I814" s="89"/>
    </row>
    <row r="815" spans="1:9" ht="19.5" x14ac:dyDescent="0.25">
      <c r="A815" s="83"/>
      <c r="B815" s="92" t="s">
        <v>235</v>
      </c>
      <c r="C815" s="83"/>
      <c r="D815" s="85"/>
      <c r="E815" s="85"/>
      <c r="F815" s="86"/>
      <c r="G815" s="87"/>
      <c r="H815" s="88"/>
      <c r="I815" s="89"/>
    </row>
    <row r="816" spans="1:9" x14ac:dyDescent="0.25">
      <c r="A816" s="83"/>
      <c r="B816" s="84" t="s">
        <v>6</v>
      </c>
      <c r="C816" s="83"/>
      <c r="D816" s="85"/>
      <c r="E816" s="85"/>
      <c r="F816" s="86">
        <v>0</v>
      </c>
      <c r="G816" s="87">
        <v>0</v>
      </c>
      <c r="H816" s="88" t="s">
        <v>26</v>
      </c>
      <c r="I816" s="89"/>
    </row>
    <row r="817" spans="1:9" x14ac:dyDescent="0.25">
      <c r="A817" s="83"/>
      <c r="B817" s="84" t="s">
        <v>7</v>
      </c>
      <c r="C817" s="83"/>
      <c r="D817" s="85"/>
      <c r="E817" s="85"/>
      <c r="F817" s="86">
        <v>0</v>
      </c>
      <c r="G817" s="87">
        <v>0</v>
      </c>
      <c r="H817" s="88" t="s">
        <v>26</v>
      </c>
      <c r="I817" s="89"/>
    </row>
    <row r="818" spans="1:9" x14ac:dyDescent="0.25">
      <c r="A818" s="83"/>
      <c r="B818" s="84" t="s">
        <v>9</v>
      </c>
      <c r="C818" s="83"/>
      <c r="D818" s="85"/>
      <c r="E818" s="85"/>
      <c r="F818" s="86">
        <v>0</v>
      </c>
      <c r="G818" s="87">
        <v>0</v>
      </c>
      <c r="H818" s="88" t="s">
        <v>26</v>
      </c>
      <c r="I818" s="89"/>
    </row>
    <row r="819" spans="1:9" x14ac:dyDescent="0.25">
      <c r="A819" s="83"/>
      <c r="B819" s="84" t="s">
        <v>8</v>
      </c>
      <c r="C819" s="83"/>
      <c r="D819" s="85"/>
      <c r="E819" s="85"/>
      <c r="F819" s="86">
        <v>0</v>
      </c>
      <c r="G819" s="87">
        <v>0</v>
      </c>
      <c r="H819" s="88" t="s">
        <v>26</v>
      </c>
      <c r="I819" s="89"/>
    </row>
    <row r="820" spans="1:9" s="6" customFormat="1" x14ac:dyDescent="0.25">
      <c r="A820" s="83"/>
      <c r="B820" s="91" t="s">
        <v>238</v>
      </c>
      <c r="C820" s="83"/>
      <c r="D820" s="85"/>
      <c r="E820" s="85"/>
      <c r="F820" s="86"/>
      <c r="G820" s="87"/>
      <c r="H820" s="88"/>
      <c r="I820" s="89"/>
    </row>
    <row r="821" spans="1:9" x14ac:dyDescent="0.25">
      <c r="A821" s="83"/>
      <c r="B821" s="70" t="s">
        <v>237</v>
      </c>
      <c r="C821" s="83"/>
      <c r="D821" s="85"/>
      <c r="E821" s="85"/>
      <c r="F821" s="86"/>
      <c r="G821" s="87"/>
      <c r="H821" s="88"/>
      <c r="I821" s="89"/>
    </row>
    <row r="822" spans="1:9" x14ac:dyDescent="0.25">
      <c r="A822" s="83"/>
      <c r="B822" s="84" t="s">
        <v>6</v>
      </c>
      <c r="C822" s="83"/>
      <c r="D822" s="85"/>
      <c r="E822" s="85"/>
      <c r="F822" s="86">
        <v>0</v>
      </c>
      <c r="G822" s="87">
        <v>0</v>
      </c>
      <c r="H822" s="88" t="s">
        <v>26</v>
      </c>
      <c r="I822" s="89"/>
    </row>
    <row r="823" spans="1:9" x14ac:dyDescent="0.25">
      <c r="A823" s="83"/>
      <c r="B823" s="84" t="s">
        <v>7</v>
      </c>
      <c r="C823" s="83"/>
      <c r="D823" s="85"/>
      <c r="E823" s="85"/>
      <c r="F823" s="86">
        <v>0</v>
      </c>
      <c r="G823" s="87">
        <v>0</v>
      </c>
      <c r="H823" s="88" t="s">
        <v>26</v>
      </c>
      <c r="I823" s="89"/>
    </row>
    <row r="824" spans="1:9" x14ac:dyDescent="0.25">
      <c r="A824" s="83"/>
      <c r="B824" s="84" t="s">
        <v>9</v>
      </c>
      <c r="C824" s="83"/>
      <c r="D824" s="85"/>
      <c r="E824" s="85"/>
      <c r="F824" s="86">
        <v>0</v>
      </c>
      <c r="G824" s="87">
        <v>0</v>
      </c>
      <c r="H824" s="88" t="s">
        <v>26</v>
      </c>
      <c r="I824" s="89"/>
    </row>
    <row r="825" spans="1:9" x14ac:dyDescent="0.25">
      <c r="A825" s="83"/>
      <c r="B825" s="84" t="s">
        <v>8</v>
      </c>
      <c r="C825" s="83"/>
      <c r="D825" s="85"/>
      <c r="E825" s="85"/>
      <c r="F825" s="86">
        <v>0</v>
      </c>
      <c r="G825" s="87">
        <v>0</v>
      </c>
      <c r="H825" s="88" t="s">
        <v>26</v>
      </c>
      <c r="I825" s="89"/>
    </row>
    <row r="826" spans="1:9" s="6" customFormat="1" x14ac:dyDescent="0.25">
      <c r="A826" s="83"/>
      <c r="B826" s="91" t="s">
        <v>240</v>
      </c>
      <c r="C826" s="83"/>
      <c r="D826" s="85"/>
      <c r="E826" s="85"/>
      <c r="F826" s="86"/>
      <c r="G826" s="87"/>
      <c r="H826" s="88"/>
      <c r="I826" s="89"/>
    </row>
    <row r="827" spans="1:9" x14ac:dyDescent="0.25">
      <c r="A827" s="83"/>
      <c r="B827" s="92" t="s">
        <v>239</v>
      </c>
      <c r="C827" s="83"/>
      <c r="D827" s="85"/>
      <c r="E827" s="85"/>
      <c r="F827" s="86">
        <f>F829+F830</f>
        <v>339.5</v>
      </c>
      <c r="G827" s="86">
        <f>G829+G830</f>
        <v>338.3</v>
      </c>
      <c r="H827" s="88">
        <f t="shared" si="19"/>
        <v>99.646539027982328</v>
      </c>
      <c r="I827" s="89"/>
    </row>
    <row r="828" spans="1:9" x14ac:dyDescent="0.25">
      <c r="A828" s="83"/>
      <c r="B828" s="84" t="s">
        <v>6</v>
      </c>
      <c r="C828" s="83"/>
      <c r="D828" s="85"/>
      <c r="E828" s="85"/>
      <c r="F828" s="86">
        <v>0</v>
      </c>
      <c r="G828" s="87">
        <v>0</v>
      </c>
      <c r="H828" s="88" t="s">
        <v>26</v>
      </c>
      <c r="I828" s="89"/>
    </row>
    <row r="829" spans="1:9" ht="74.25" customHeight="1" x14ac:dyDescent="0.25">
      <c r="A829" s="83"/>
      <c r="B829" s="84" t="s">
        <v>7</v>
      </c>
      <c r="C829" s="83"/>
      <c r="D829" s="85" t="s">
        <v>17</v>
      </c>
      <c r="E829" s="85" t="s">
        <v>79</v>
      </c>
      <c r="F829" s="86">
        <v>325</v>
      </c>
      <c r="G829" s="86">
        <v>323.8</v>
      </c>
      <c r="H829" s="88">
        <f t="shared" si="19"/>
        <v>99.630769230769232</v>
      </c>
      <c r="I829" s="143" t="s">
        <v>343</v>
      </c>
    </row>
    <row r="830" spans="1:9" x14ac:dyDescent="0.25">
      <c r="A830" s="83"/>
      <c r="B830" s="84" t="s">
        <v>9</v>
      </c>
      <c r="C830" s="83"/>
      <c r="D830" s="85" t="s">
        <v>33</v>
      </c>
      <c r="E830" s="85" t="s">
        <v>17</v>
      </c>
      <c r="F830" s="86">
        <v>14.5</v>
      </c>
      <c r="G830" s="86">
        <v>14.5</v>
      </c>
      <c r="H830" s="88">
        <f t="shared" si="19"/>
        <v>100</v>
      </c>
      <c r="I830" s="4"/>
    </row>
    <row r="831" spans="1:9" x14ac:dyDescent="0.25">
      <c r="A831" s="83"/>
      <c r="B831" s="84" t="s">
        <v>8</v>
      </c>
      <c r="C831" s="83"/>
      <c r="D831" s="85"/>
      <c r="E831" s="85"/>
      <c r="F831" s="86">
        <v>0</v>
      </c>
      <c r="G831" s="87">
        <v>0</v>
      </c>
      <c r="H831" s="88" t="s">
        <v>26</v>
      </c>
      <c r="I831" s="89"/>
    </row>
    <row r="832" spans="1:9" s="6" customFormat="1" x14ac:dyDescent="0.25">
      <c r="A832" s="83"/>
      <c r="B832" s="91" t="s">
        <v>54</v>
      </c>
      <c r="C832" s="83"/>
      <c r="D832" s="85"/>
      <c r="E832" s="85"/>
      <c r="F832" s="86"/>
      <c r="G832" s="87"/>
      <c r="H832" s="88"/>
      <c r="I832" s="89"/>
    </row>
    <row r="833" spans="1:9" ht="29.25" x14ac:dyDescent="0.25">
      <c r="A833" s="83"/>
      <c r="B833" s="92" t="s">
        <v>241</v>
      </c>
      <c r="C833" s="83"/>
      <c r="D833" s="85" t="s">
        <v>79</v>
      </c>
      <c r="E833" s="85" t="s">
        <v>166</v>
      </c>
      <c r="F833" s="86">
        <f>F835+F836</f>
        <v>3855.2</v>
      </c>
      <c r="G833" s="86">
        <f>G835+G836</f>
        <v>3855.2</v>
      </c>
      <c r="H833" s="88">
        <f t="shared" si="19"/>
        <v>100</v>
      </c>
      <c r="I833" s="89"/>
    </row>
    <row r="834" spans="1:9" x14ac:dyDescent="0.25">
      <c r="A834" s="83"/>
      <c r="B834" s="84" t="s">
        <v>6</v>
      </c>
      <c r="C834" s="83"/>
      <c r="D834" s="85"/>
      <c r="E834" s="85"/>
      <c r="F834" s="86">
        <v>0</v>
      </c>
      <c r="G834" s="87">
        <v>0</v>
      </c>
      <c r="H834" s="88" t="s">
        <v>26</v>
      </c>
      <c r="I834" s="89"/>
    </row>
    <row r="835" spans="1:9" x14ac:dyDescent="0.25">
      <c r="A835" s="83"/>
      <c r="B835" s="84" t="s">
        <v>7</v>
      </c>
      <c r="C835" s="83"/>
      <c r="D835" s="85"/>
      <c r="E835" s="85"/>
      <c r="F835" s="86">
        <v>3291</v>
      </c>
      <c r="G835" s="86">
        <v>3291</v>
      </c>
      <c r="H835" s="88">
        <f t="shared" si="19"/>
        <v>100</v>
      </c>
      <c r="I835" s="89"/>
    </row>
    <row r="836" spans="1:9" x14ac:dyDescent="0.25">
      <c r="A836" s="83"/>
      <c r="B836" s="84" t="s">
        <v>9</v>
      </c>
      <c r="C836" s="83"/>
      <c r="D836" s="85"/>
      <c r="E836" s="85"/>
      <c r="F836" s="86">
        <v>564.20000000000005</v>
      </c>
      <c r="G836" s="86">
        <v>564.20000000000005</v>
      </c>
      <c r="H836" s="88">
        <f t="shared" si="19"/>
        <v>100</v>
      </c>
      <c r="I836" s="89"/>
    </row>
    <row r="837" spans="1:9" x14ac:dyDescent="0.25">
      <c r="A837" s="83"/>
      <c r="B837" s="84" t="s">
        <v>8</v>
      </c>
      <c r="C837" s="83"/>
      <c r="D837" s="85"/>
      <c r="E837" s="85"/>
      <c r="F837" s="86">
        <v>0</v>
      </c>
      <c r="G837" s="87">
        <v>0</v>
      </c>
      <c r="H837" s="88" t="s">
        <v>26</v>
      </c>
      <c r="I837" s="89"/>
    </row>
    <row r="838" spans="1:9" s="6" customFormat="1" x14ac:dyDescent="0.25">
      <c r="A838" s="83"/>
      <c r="B838" s="91" t="s">
        <v>55</v>
      </c>
      <c r="C838" s="83"/>
      <c r="D838" s="85"/>
      <c r="E838" s="85"/>
      <c r="F838" s="86"/>
      <c r="G838" s="87"/>
      <c r="H838" s="88"/>
      <c r="I838" s="89"/>
    </row>
    <row r="839" spans="1:9" x14ac:dyDescent="0.25">
      <c r="A839" s="83"/>
      <c r="B839" s="92" t="s">
        <v>242</v>
      </c>
      <c r="C839" s="83"/>
      <c r="D839" s="85" t="s">
        <v>166</v>
      </c>
      <c r="E839" s="85" t="s">
        <v>79</v>
      </c>
      <c r="F839" s="86">
        <f>F842</f>
        <v>8.3000000000000007</v>
      </c>
      <c r="G839" s="87">
        <f>G842</f>
        <v>8.3000000000000007</v>
      </c>
      <c r="H839" s="88">
        <f t="shared" si="19"/>
        <v>100</v>
      </c>
      <c r="I839" s="89"/>
    </row>
    <row r="840" spans="1:9" x14ac:dyDescent="0.25">
      <c r="A840" s="83"/>
      <c r="B840" s="84" t="s">
        <v>6</v>
      </c>
      <c r="C840" s="83"/>
      <c r="D840" s="85"/>
      <c r="E840" s="85"/>
      <c r="F840" s="86">
        <v>0</v>
      </c>
      <c r="G840" s="87">
        <v>0</v>
      </c>
      <c r="H840" s="88" t="s">
        <v>26</v>
      </c>
      <c r="I840" s="89"/>
    </row>
    <row r="841" spans="1:9" x14ac:dyDescent="0.25">
      <c r="A841" s="83"/>
      <c r="B841" s="84" t="s">
        <v>7</v>
      </c>
      <c r="C841" s="83"/>
      <c r="D841" s="85"/>
      <c r="E841" s="85"/>
      <c r="F841" s="86">
        <v>0</v>
      </c>
      <c r="G841" s="87">
        <v>0</v>
      </c>
      <c r="H841" s="88" t="s">
        <v>26</v>
      </c>
      <c r="I841" s="89"/>
    </row>
    <row r="842" spans="1:9" x14ac:dyDescent="0.25">
      <c r="A842" s="83"/>
      <c r="B842" s="84" t="s">
        <v>9</v>
      </c>
      <c r="C842" s="83"/>
      <c r="D842" s="4"/>
      <c r="E842" s="4"/>
      <c r="F842" s="86">
        <v>8.3000000000000007</v>
      </c>
      <c r="G842" s="86">
        <v>8.3000000000000007</v>
      </c>
      <c r="H842" s="88">
        <f t="shared" si="19"/>
        <v>100</v>
      </c>
      <c r="I842" s="89"/>
    </row>
    <row r="843" spans="1:9" x14ac:dyDescent="0.25">
      <c r="A843" s="83"/>
      <c r="B843" s="84" t="s">
        <v>8</v>
      </c>
      <c r="C843" s="83"/>
      <c r="D843" s="85"/>
      <c r="E843" s="85"/>
      <c r="F843" s="86">
        <v>0</v>
      </c>
      <c r="G843" s="87">
        <v>0</v>
      </c>
      <c r="H843" s="88" t="s">
        <v>26</v>
      </c>
      <c r="I843" s="89"/>
    </row>
    <row r="844" spans="1:9" s="6" customFormat="1" x14ac:dyDescent="0.25">
      <c r="A844" s="83"/>
      <c r="B844" s="91" t="s">
        <v>244</v>
      </c>
      <c r="C844" s="83"/>
      <c r="D844" s="85"/>
      <c r="E844" s="85"/>
      <c r="F844" s="86"/>
      <c r="G844" s="87"/>
      <c r="H844" s="88"/>
      <c r="I844" s="89"/>
    </row>
    <row r="845" spans="1:9" x14ac:dyDescent="0.25">
      <c r="A845" s="83"/>
      <c r="B845" s="92" t="s">
        <v>243</v>
      </c>
      <c r="C845" s="83"/>
      <c r="D845" s="85" t="s">
        <v>79</v>
      </c>
      <c r="E845" s="85" t="s">
        <v>166</v>
      </c>
      <c r="F845" s="86">
        <f>F848</f>
        <v>45.4</v>
      </c>
      <c r="G845" s="87">
        <f>G848</f>
        <v>20</v>
      </c>
      <c r="H845" s="88">
        <f t="shared" si="19"/>
        <v>44.052863436123353</v>
      </c>
      <c r="I845" s="89"/>
    </row>
    <row r="846" spans="1:9" x14ac:dyDescent="0.25">
      <c r="A846" s="83"/>
      <c r="B846" s="84" t="s">
        <v>6</v>
      </c>
      <c r="C846" s="83"/>
      <c r="D846" s="85"/>
      <c r="E846" s="85"/>
      <c r="F846" s="86">
        <v>0</v>
      </c>
      <c r="G846" s="87">
        <v>0</v>
      </c>
      <c r="H846" s="88" t="s">
        <v>26</v>
      </c>
      <c r="I846" s="89"/>
    </row>
    <row r="847" spans="1:9" x14ac:dyDescent="0.25">
      <c r="A847" s="83"/>
      <c r="B847" s="84" t="s">
        <v>7</v>
      </c>
      <c r="C847" s="83"/>
      <c r="D847" s="85"/>
      <c r="E847" s="85"/>
      <c r="F847" s="86">
        <v>0</v>
      </c>
      <c r="G847" s="87">
        <v>0</v>
      </c>
      <c r="H847" s="88" t="s">
        <v>26</v>
      </c>
      <c r="I847" s="89"/>
    </row>
    <row r="848" spans="1:9" ht="52.5" x14ac:dyDescent="0.25">
      <c r="A848" s="83"/>
      <c r="B848" s="84" t="s">
        <v>9</v>
      </c>
      <c r="C848" s="83"/>
      <c r="D848" s="4"/>
      <c r="E848" s="4"/>
      <c r="F848" s="86">
        <v>45.4</v>
      </c>
      <c r="G848" s="87">
        <v>20</v>
      </c>
      <c r="H848" s="88">
        <f t="shared" si="19"/>
        <v>44.052863436123353</v>
      </c>
      <c r="I848" s="143" t="s">
        <v>167</v>
      </c>
    </row>
    <row r="849" spans="1:9" x14ac:dyDescent="0.25">
      <c r="A849" s="83"/>
      <c r="B849" s="84" t="s">
        <v>8</v>
      </c>
      <c r="C849" s="83"/>
      <c r="D849" s="85"/>
      <c r="E849" s="85"/>
      <c r="F849" s="86">
        <v>0</v>
      </c>
      <c r="G849" s="87">
        <v>0</v>
      </c>
      <c r="H849" s="88" t="s">
        <v>26</v>
      </c>
      <c r="I849" s="89"/>
    </row>
    <row r="850" spans="1:9" s="6" customFormat="1" x14ac:dyDescent="0.25">
      <c r="A850" s="83"/>
      <c r="B850" s="91" t="s">
        <v>57</v>
      </c>
      <c r="C850" s="83"/>
      <c r="D850" s="85"/>
      <c r="E850" s="85"/>
      <c r="F850" s="86"/>
      <c r="G850" s="87"/>
      <c r="H850" s="88"/>
      <c r="I850" s="89"/>
    </row>
    <row r="851" spans="1:9" ht="19.5" x14ac:dyDescent="0.25">
      <c r="A851" s="83"/>
      <c r="B851" s="92" t="s">
        <v>245</v>
      </c>
      <c r="C851" s="83"/>
      <c r="D851" s="85"/>
      <c r="E851" s="85"/>
      <c r="F851" s="86"/>
      <c r="G851" s="87"/>
      <c r="H851" s="88"/>
      <c r="I851" s="89"/>
    </row>
    <row r="852" spans="1:9" x14ac:dyDescent="0.25">
      <c r="A852" s="83"/>
      <c r="B852" s="84" t="s">
        <v>6</v>
      </c>
      <c r="C852" s="83"/>
      <c r="D852" s="85"/>
      <c r="E852" s="85"/>
      <c r="F852" s="86">
        <v>0</v>
      </c>
      <c r="G852" s="87">
        <v>0</v>
      </c>
      <c r="H852" s="88" t="s">
        <v>26</v>
      </c>
      <c r="I852" s="89"/>
    </row>
    <row r="853" spans="1:9" x14ac:dyDescent="0.25">
      <c r="A853" s="83"/>
      <c r="B853" s="84" t="s">
        <v>7</v>
      </c>
      <c r="C853" s="83"/>
      <c r="D853" s="85"/>
      <c r="E853" s="85"/>
      <c r="F853" s="86">
        <v>0</v>
      </c>
      <c r="G853" s="87">
        <v>0</v>
      </c>
      <c r="H853" s="88" t="s">
        <v>26</v>
      </c>
      <c r="I853" s="89"/>
    </row>
    <row r="854" spans="1:9" x14ac:dyDescent="0.25">
      <c r="A854" s="83"/>
      <c r="B854" s="84" t="s">
        <v>9</v>
      </c>
      <c r="C854" s="83"/>
      <c r="D854" s="85"/>
      <c r="E854" s="85"/>
      <c r="F854" s="86">
        <v>0</v>
      </c>
      <c r="G854" s="87">
        <v>0</v>
      </c>
      <c r="H854" s="88" t="s">
        <v>26</v>
      </c>
      <c r="I854" s="89"/>
    </row>
    <row r="855" spans="1:9" x14ac:dyDescent="0.25">
      <c r="A855" s="83"/>
      <c r="B855" s="84" t="s">
        <v>8</v>
      </c>
      <c r="C855" s="83"/>
      <c r="D855" s="85"/>
      <c r="E855" s="85"/>
      <c r="F855" s="86">
        <v>0</v>
      </c>
      <c r="G855" s="87">
        <v>0</v>
      </c>
      <c r="H855" s="88" t="s">
        <v>26</v>
      </c>
      <c r="I855" s="89"/>
    </row>
    <row r="856" spans="1:9" s="9" customFormat="1" x14ac:dyDescent="0.25">
      <c r="A856" s="83"/>
      <c r="B856" s="91" t="s">
        <v>247</v>
      </c>
      <c r="C856" s="83"/>
      <c r="D856" s="85"/>
      <c r="E856" s="85"/>
      <c r="F856" s="86"/>
      <c r="G856" s="87"/>
      <c r="H856" s="88"/>
      <c r="I856" s="89"/>
    </row>
    <row r="857" spans="1:9" s="9" customFormat="1" ht="29.25" x14ac:dyDescent="0.25">
      <c r="A857" s="83"/>
      <c r="B857" s="92" t="s">
        <v>246</v>
      </c>
      <c r="C857" s="83"/>
      <c r="D857" s="85" t="s">
        <v>168</v>
      </c>
      <c r="E857" s="85" t="s">
        <v>79</v>
      </c>
      <c r="F857" s="86">
        <f>F859+F860</f>
        <v>82030.8</v>
      </c>
      <c r="G857" s="86">
        <f>G859+G860</f>
        <v>81979.5</v>
      </c>
      <c r="H857" s="88">
        <f t="shared" si="19"/>
        <v>99.937462514080082</v>
      </c>
      <c r="I857" s="90"/>
    </row>
    <row r="858" spans="1:9" s="9" customFormat="1" x14ac:dyDescent="0.25">
      <c r="A858" s="83"/>
      <c r="B858" s="84" t="s">
        <v>6</v>
      </c>
      <c r="C858" s="83"/>
      <c r="D858" s="85"/>
      <c r="E858" s="85"/>
      <c r="F858" s="86">
        <v>0</v>
      </c>
      <c r="G858" s="87">
        <v>0</v>
      </c>
      <c r="H858" s="88" t="s">
        <v>26</v>
      </c>
      <c r="I858" s="89"/>
    </row>
    <row r="859" spans="1:9" s="9" customFormat="1" x14ac:dyDescent="0.25">
      <c r="A859" s="83"/>
      <c r="B859" s="84" t="s">
        <v>7</v>
      </c>
      <c r="C859" s="83"/>
      <c r="D859" s="85"/>
      <c r="E859" s="85"/>
      <c r="F859" s="86">
        <f>F865+F871+F877+F883+F889</f>
        <v>24275.3</v>
      </c>
      <c r="G859" s="86">
        <f>G865+G871+G877+G883+G889</f>
        <v>24224</v>
      </c>
      <c r="H859" s="88">
        <f t="shared" si="19"/>
        <v>99.788674084357353</v>
      </c>
      <c r="I859" s="90"/>
    </row>
    <row r="860" spans="1:9" s="9" customFormat="1" x14ac:dyDescent="0.25">
      <c r="A860" s="83"/>
      <c r="B860" s="84" t="s">
        <v>9</v>
      </c>
      <c r="C860" s="83"/>
      <c r="D860" s="85"/>
      <c r="E860" s="85"/>
      <c r="F860" s="86">
        <f>F866+F872+F878+F884+F890</f>
        <v>57755.5</v>
      </c>
      <c r="G860" s="86">
        <f>G866+G872+G878+G884+G890</f>
        <v>57755.5</v>
      </c>
      <c r="H860" s="88">
        <f t="shared" si="19"/>
        <v>100</v>
      </c>
      <c r="I860" s="90"/>
    </row>
    <row r="861" spans="1:9" s="9" customFormat="1" x14ac:dyDescent="0.25">
      <c r="A861" s="83"/>
      <c r="B861" s="84" t="s">
        <v>8</v>
      </c>
      <c r="C861" s="83"/>
      <c r="D861" s="85"/>
      <c r="E861" s="85"/>
      <c r="F861" s="86">
        <v>0</v>
      </c>
      <c r="G861" s="87">
        <v>0</v>
      </c>
      <c r="H861" s="88" t="s">
        <v>26</v>
      </c>
      <c r="I861" s="89"/>
    </row>
    <row r="862" spans="1:9" x14ac:dyDescent="0.25">
      <c r="A862" s="83"/>
      <c r="B862" s="91" t="s">
        <v>236</v>
      </c>
      <c r="C862" s="83"/>
      <c r="D862" s="85"/>
      <c r="E862" s="85"/>
      <c r="F862" s="86"/>
      <c r="G862" s="87"/>
      <c r="H862" s="88"/>
      <c r="I862" s="89"/>
    </row>
    <row r="863" spans="1:9" ht="19.5" x14ac:dyDescent="0.25">
      <c r="A863" s="83"/>
      <c r="B863" s="92" t="s">
        <v>248</v>
      </c>
      <c r="C863" s="83"/>
      <c r="D863" s="85"/>
      <c r="E863" s="85"/>
      <c r="F863" s="86"/>
      <c r="G863" s="86"/>
      <c r="H863" s="88"/>
      <c r="I863" s="89"/>
    </row>
    <row r="864" spans="1:9" x14ac:dyDescent="0.25">
      <c r="A864" s="83"/>
      <c r="B864" s="84" t="s">
        <v>6</v>
      </c>
      <c r="C864" s="83"/>
      <c r="D864" s="85"/>
      <c r="E864" s="85"/>
      <c r="F864" s="86">
        <v>0</v>
      </c>
      <c r="G864" s="87">
        <v>0</v>
      </c>
      <c r="H864" s="88" t="s">
        <v>26</v>
      </c>
      <c r="I864" s="89"/>
    </row>
    <row r="865" spans="1:9" x14ac:dyDescent="0.25">
      <c r="A865" s="83"/>
      <c r="B865" s="84" t="s">
        <v>7</v>
      </c>
      <c r="C865" s="83"/>
      <c r="D865" s="85"/>
      <c r="E865" s="85"/>
      <c r="F865" s="86">
        <v>0</v>
      </c>
      <c r="G865" s="87">
        <v>0</v>
      </c>
      <c r="H865" s="88" t="s">
        <v>26</v>
      </c>
      <c r="I865" s="89"/>
    </row>
    <row r="866" spans="1:9" x14ac:dyDescent="0.25">
      <c r="A866" s="83"/>
      <c r="B866" s="84" t="s">
        <v>9</v>
      </c>
      <c r="C866" s="83"/>
      <c r="D866" s="85"/>
      <c r="E866" s="85"/>
      <c r="F866" s="86">
        <v>0</v>
      </c>
      <c r="G866" s="86">
        <v>0</v>
      </c>
      <c r="H866" s="88" t="s">
        <v>26</v>
      </c>
      <c r="I866" s="89"/>
    </row>
    <row r="867" spans="1:9" x14ac:dyDescent="0.25">
      <c r="A867" s="83"/>
      <c r="B867" s="84" t="s">
        <v>8</v>
      </c>
      <c r="C867" s="83"/>
      <c r="D867" s="85"/>
      <c r="E867" s="85"/>
      <c r="F867" s="86">
        <v>0</v>
      </c>
      <c r="G867" s="87">
        <v>0</v>
      </c>
      <c r="H867" s="88" t="s">
        <v>26</v>
      </c>
      <c r="I867" s="89"/>
    </row>
    <row r="868" spans="1:9" s="7" customFormat="1" x14ac:dyDescent="0.25">
      <c r="A868" s="83"/>
      <c r="B868" s="91" t="s">
        <v>238</v>
      </c>
      <c r="C868" s="83"/>
      <c r="D868" s="85"/>
      <c r="E868" s="85"/>
      <c r="F868" s="86"/>
      <c r="G868" s="87"/>
      <c r="H868" s="88"/>
      <c r="I868" s="89"/>
    </row>
    <row r="869" spans="1:9" x14ac:dyDescent="0.25">
      <c r="A869" s="83"/>
      <c r="B869" s="92" t="s">
        <v>249</v>
      </c>
      <c r="C869" s="83"/>
      <c r="D869" s="85" t="s">
        <v>168</v>
      </c>
      <c r="E869" s="85" t="s">
        <v>79</v>
      </c>
      <c r="F869" s="86">
        <f>F871+F872</f>
        <v>12590</v>
      </c>
      <c r="G869" s="86">
        <f>G871+G872</f>
        <v>12590</v>
      </c>
      <c r="H869" s="88">
        <f t="shared" si="19"/>
        <v>100</v>
      </c>
      <c r="I869" s="89"/>
    </row>
    <row r="870" spans="1:9" x14ac:dyDescent="0.25">
      <c r="A870" s="83"/>
      <c r="B870" s="84" t="s">
        <v>6</v>
      </c>
      <c r="C870" s="83"/>
      <c r="D870" s="85"/>
      <c r="E870" s="85"/>
      <c r="F870" s="86">
        <v>0</v>
      </c>
      <c r="G870" s="86">
        <v>0</v>
      </c>
      <c r="H870" s="88" t="s">
        <v>26</v>
      </c>
      <c r="I870" s="89"/>
    </row>
    <row r="871" spans="1:9" x14ac:dyDescent="0.25">
      <c r="A871" s="83"/>
      <c r="B871" s="84" t="s">
        <v>7</v>
      </c>
      <c r="C871" s="83"/>
      <c r="D871" s="85"/>
      <c r="E871" s="85"/>
      <c r="F871" s="86">
        <v>5590</v>
      </c>
      <c r="G871" s="86">
        <v>5590</v>
      </c>
      <c r="H871" s="88">
        <f t="shared" ref="H871:H932" si="20">G871/F871*100</f>
        <v>100</v>
      </c>
      <c r="I871" s="89"/>
    </row>
    <row r="872" spans="1:9" x14ac:dyDescent="0.25">
      <c r="A872" s="83"/>
      <c r="B872" s="84" t="s">
        <v>9</v>
      </c>
      <c r="C872" s="83"/>
      <c r="D872" s="85"/>
      <c r="E872" s="85"/>
      <c r="F872" s="86">
        <v>7000</v>
      </c>
      <c r="G872" s="86">
        <v>7000</v>
      </c>
      <c r="H872" s="88">
        <f t="shared" si="20"/>
        <v>100</v>
      </c>
      <c r="I872" s="89"/>
    </row>
    <row r="873" spans="1:9" x14ac:dyDescent="0.25">
      <c r="A873" s="83"/>
      <c r="B873" s="84" t="s">
        <v>8</v>
      </c>
      <c r="C873" s="83"/>
      <c r="D873" s="85"/>
      <c r="E873" s="85"/>
      <c r="F873" s="86">
        <v>0</v>
      </c>
      <c r="G873" s="86">
        <v>0</v>
      </c>
      <c r="H873" s="88" t="s">
        <v>26</v>
      </c>
      <c r="I873" s="89"/>
    </row>
    <row r="874" spans="1:9" s="7" customFormat="1" x14ac:dyDescent="0.25">
      <c r="A874" s="83"/>
      <c r="B874" s="91" t="s">
        <v>53</v>
      </c>
      <c r="C874" s="83"/>
      <c r="D874" s="85"/>
      <c r="E874" s="85"/>
      <c r="F874" s="86"/>
      <c r="G874" s="87"/>
      <c r="H874" s="88"/>
      <c r="I874" s="89"/>
    </row>
    <row r="875" spans="1:9" x14ac:dyDescent="0.25">
      <c r="A875" s="83"/>
      <c r="B875" s="92" t="s">
        <v>250</v>
      </c>
      <c r="C875" s="83"/>
      <c r="D875" s="85" t="s">
        <v>168</v>
      </c>
      <c r="E875" s="85" t="s">
        <v>68</v>
      </c>
      <c r="F875" s="86">
        <f>F878</f>
        <v>50755.5</v>
      </c>
      <c r="G875" s="87">
        <f>G878</f>
        <v>50755.5</v>
      </c>
      <c r="H875" s="88">
        <f t="shared" si="20"/>
        <v>100</v>
      </c>
      <c r="I875" s="89"/>
    </row>
    <row r="876" spans="1:9" x14ac:dyDescent="0.25">
      <c r="A876" s="83"/>
      <c r="B876" s="84" t="s">
        <v>6</v>
      </c>
      <c r="C876" s="83"/>
      <c r="D876" s="85"/>
      <c r="E876" s="85"/>
      <c r="F876" s="86">
        <v>0</v>
      </c>
      <c r="G876" s="87">
        <v>0</v>
      </c>
      <c r="H876" s="88" t="s">
        <v>26</v>
      </c>
      <c r="I876" s="89"/>
    </row>
    <row r="877" spans="1:9" x14ac:dyDescent="0.25">
      <c r="A877" s="83"/>
      <c r="B877" s="84" t="s">
        <v>7</v>
      </c>
      <c r="C877" s="83"/>
      <c r="D877" s="85"/>
      <c r="E877" s="85"/>
      <c r="F877" s="86">
        <v>0</v>
      </c>
      <c r="G877" s="87">
        <v>0</v>
      </c>
      <c r="H877" s="88" t="s">
        <v>26</v>
      </c>
      <c r="I877" s="89"/>
    </row>
    <row r="878" spans="1:9" x14ac:dyDescent="0.25">
      <c r="A878" s="83"/>
      <c r="B878" s="84" t="s">
        <v>9</v>
      </c>
      <c r="C878" s="83"/>
      <c r="D878" s="4"/>
      <c r="E878" s="4"/>
      <c r="F878" s="86">
        <v>50755.5</v>
      </c>
      <c r="G878" s="86">
        <v>50755.5</v>
      </c>
      <c r="H878" s="88">
        <f t="shared" si="20"/>
        <v>100</v>
      </c>
      <c r="I878" s="89"/>
    </row>
    <row r="879" spans="1:9" x14ac:dyDescent="0.25">
      <c r="A879" s="83"/>
      <c r="B879" s="84" t="s">
        <v>8</v>
      </c>
      <c r="C879" s="83"/>
      <c r="D879" s="85"/>
      <c r="E879" s="85"/>
      <c r="F879" s="86">
        <v>0</v>
      </c>
      <c r="G879" s="87">
        <v>0</v>
      </c>
      <c r="H879" s="88" t="s">
        <v>26</v>
      </c>
      <c r="I879" s="89"/>
    </row>
    <row r="880" spans="1:9" s="7" customFormat="1" x14ac:dyDescent="0.25">
      <c r="A880" s="83"/>
      <c r="B880" s="91" t="s">
        <v>252</v>
      </c>
      <c r="C880" s="83"/>
      <c r="D880" s="85"/>
      <c r="E880" s="85"/>
      <c r="F880" s="86"/>
      <c r="G880" s="87"/>
      <c r="H880" s="88"/>
      <c r="I880" s="89"/>
    </row>
    <row r="881" spans="1:9" x14ac:dyDescent="0.25">
      <c r="A881" s="83"/>
      <c r="B881" s="92" t="s">
        <v>251</v>
      </c>
      <c r="C881" s="83"/>
      <c r="D881" s="85"/>
      <c r="E881" s="85"/>
      <c r="F881" s="86"/>
      <c r="G881" s="87"/>
      <c r="H881" s="88"/>
      <c r="I881" s="89"/>
    </row>
    <row r="882" spans="1:9" x14ac:dyDescent="0.25">
      <c r="A882" s="83"/>
      <c r="B882" s="84" t="s">
        <v>6</v>
      </c>
      <c r="C882" s="83"/>
      <c r="D882" s="85"/>
      <c r="E882" s="85"/>
      <c r="F882" s="86">
        <v>0</v>
      </c>
      <c r="G882" s="87">
        <v>0</v>
      </c>
      <c r="H882" s="88" t="s">
        <v>26</v>
      </c>
      <c r="I882" s="89"/>
    </row>
    <row r="883" spans="1:9" x14ac:dyDescent="0.25">
      <c r="A883" s="83"/>
      <c r="B883" s="84" t="s">
        <v>7</v>
      </c>
      <c r="C883" s="83"/>
      <c r="D883" s="85"/>
      <c r="E883" s="85"/>
      <c r="F883" s="86">
        <v>0</v>
      </c>
      <c r="G883" s="87">
        <v>0</v>
      </c>
      <c r="H883" s="88" t="s">
        <v>26</v>
      </c>
      <c r="I883" s="89"/>
    </row>
    <row r="884" spans="1:9" x14ac:dyDescent="0.25">
      <c r="A884" s="83"/>
      <c r="B884" s="84" t="s">
        <v>9</v>
      </c>
      <c r="C884" s="83"/>
      <c r="D884" s="85"/>
      <c r="E884" s="85"/>
      <c r="F884" s="86">
        <v>0</v>
      </c>
      <c r="G884" s="87">
        <v>0</v>
      </c>
      <c r="H884" s="88" t="s">
        <v>26</v>
      </c>
      <c r="I884" s="89"/>
    </row>
    <row r="885" spans="1:9" x14ac:dyDescent="0.25">
      <c r="A885" s="83"/>
      <c r="B885" s="84" t="s">
        <v>8</v>
      </c>
      <c r="C885" s="83"/>
      <c r="D885" s="85"/>
      <c r="E885" s="85"/>
      <c r="F885" s="86">
        <v>0</v>
      </c>
      <c r="G885" s="87">
        <v>0</v>
      </c>
      <c r="H885" s="88" t="s">
        <v>26</v>
      </c>
      <c r="I885" s="89"/>
    </row>
    <row r="886" spans="1:9" s="7" customFormat="1" x14ac:dyDescent="0.25">
      <c r="A886" s="83"/>
      <c r="B886" s="91" t="s">
        <v>254</v>
      </c>
      <c r="C886" s="83"/>
      <c r="D886" s="85"/>
      <c r="E886" s="85"/>
      <c r="F886" s="86"/>
      <c r="G886" s="87"/>
      <c r="H886" s="88"/>
      <c r="I886" s="89"/>
    </row>
    <row r="887" spans="1:9" ht="29.25" x14ac:dyDescent="0.25">
      <c r="A887" s="83"/>
      <c r="B887" s="92" t="s">
        <v>253</v>
      </c>
      <c r="C887" s="83"/>
      <c r="D887" s="85" t="s">
        <v>32</v>
      </c>
      <c r="E887" s="85" t="s">
        <v>33</v>
      </c>
      <c r="F887" s="86">
        <f>F889</f>
        <v>18685.3</v>
      </c>
      <c r="G887" s="87">
        <f>G889</f>
        <v>18634</v>
      </c>
      <c r="H887" s="88">
        <f t="shared" si="20"/>
        <v>99.725452628536871</v>
      </c>
      <c r="I887" s="89"/>
    </row>
    <row r="888" spans="1:9" x14ac:dyDescent="0.25">
      <c r="A888" s="83"/>
      <c r="B888" s="84" t="s">
        <v>6</v>
      </c>
      <c r="C888" s="83"/>
      <c r="D888" s="85"/>
      <c r="E888" s="85"/>
      <c r="F888" s="86">
        <v>0</v>
      </c>
      <c r="G888" s="87">
        <v>0</v>
      </c>
      <c r="H888" s="88" t="s">
        <v>26</v>
      </c>
      <c r="I888" s="89"/>
    </row>
    <row r="889" spans="1:9" x14ac:dyDescent="0.25">
      <c r="A889" s="83"/>
      <c r="B889" s="84" t="s">
        <v>7</v>
      </c>
      <c r="C889" s="83"/>
      <c r="D889" s="4"/>
      <c r="E889" s="4"/>
      <c r="F889" s="86">
        <v>18685.3</v>
      </c>
      <c r="G889" s="86">
        <v>18634</v>
      </c>
      <c r="H889" s="88">
        <f t="shared" si="20"/>
        <v>99.725452628536871</v>
      </c>
      <c r="I889" s="89"/>
    </row>
    <row r="890" spans="1:9" x14ac:dyDescent="0.25">
      <c r="A890" s="83"/>
      <c r="B890" s="84" t="s">
        <v>9</v>
      </c>
      <c r="C890" s="83"/>
      <c r="D890" s="85"/>
      <c r="E890" s="85"/>
      <c r="F890" s="86">
        <v>0</v>
      </c>
      <c r="G890" s="87">
        <v>0</v>
      </c>
      <c r="H890" s="88" t="s">
        <v>26</v>
      </c>
      <c r="I890" s="89"/>
    </row>
    <row r="891" spans="1:9" x14ac:dyDescent="0.25">
      <c r="A891" s="83"/>
      <c r="B891" s="84" t="s">
        <v>8</v>
      </c>
      <c r="C891" s="83"/>
      <c r="D891" s="85"/>
      <c r="E891" s="85"/>
      <c r="F891" s="86">
        <v>0</v>
      </c>
      <c r="G891" s="87">
        <v>0</v>
      </c>
      <c r="H891" s="88" t="s">
        <v>26</v>
      </c>
      <c r="I891" s="89"/>
    </row>
    <row r="892" spans="1:9" s="7" customFormat="1" x14ac:dyDescent="0.25">
      <c r="A892" s="83"/>
      <c r="B892" s="91" t="s">
        <v>130</v>
      </c>
      <c r="C892" s="83"/>
      <c r="D892" s="85"/>
      <c r="E892" s="85"/>
      <c r="F892" s="86"/>
      <c r="G892" s="87"/>
      <c r="H892" s="88"/>
      <c r="I892" s="89"/>
    </row>
    <row r="893" spans="1:9" ht="19.5" x14ac:dyDescent="0.25">
      <c r="A893" s="83"/>
      <c r="B893" s="92" t="s">
        <v>255</v>
      </c>
      <c r="C893" s="83"/>
      <c r="D893" s="85"/>
      <c r="E893" s="85"/>
      <c r="F893" s="86">
        <f>F894+F895+F896+F897</f>
        <v>1633</v>
      </c>
      <c r="G893" s="86">
        <f>G894+G895+G896+G897</f>
        <v>1633</v>
      </c>
      <c r="H893" s="88">
        <f t="shared" si="20"/>
        <v>100</v>
      </c>
      <c r="I893" s="89"/>
    </row>
    <row r="894" spans="1:9" x14ac:dyDescent="0.25">
      <c r="A894" s="83"/>
      <c r="B894" s="84" t="s">
        <v>6</v>
      </c>
      <c r="C894" s="83"/>
      <c r="D894" s="85"/>
      <c r="E894" s="85"/>
      <c r="F894" s="86">
        <f t="shared" ref="F894:G897" si="21">F900+F906+F912+F918</f>
        <v>0</v>
      </c>
      <c r="G894" s="86">
        <f t="shared" si="21"/>
        <v>0</v>
      </c>
      <c r="H894" s="88">
        <v>100</v>
      </c>
      <c r="I894" s="89"/>
    </row>
    <row r="895" spans="1:9" x14ac:dyDescent="0.25">
      <c r="A895" s="83"/>
      <c r="B895" s="84" t="s">
        <v>7</v>
      </c>
      <c r="C895" s="83"/>
      <c r="D895" s="85"/>
      <c r="E895" s="85"/>
      <c r="F895" s="86">
        <f t="shared" si="21"/>
        <v>1633</v>
      </c>
      <c r="G895" s="86">
        <f t="shared" si="21"/>
        <v>1633</v>
      </c>
      <c r="H895" s="88">
        <f t="shared" si="20"/>
        <v>100</v>
      </c>
      <c r="I895" s="90"/>
    </row>
    <row r="896" spans="1:9" x14ac:dyDescent="0.25">
      <c r="A896" s="83"/>
      <c r="B896" s="84" t="s">
        <v>9</v>
      </c>
      <c r="C896" s="83"/>
      <c r="D896" s="85"/>
      <c r="E896" s="85"/>
      <c r="F896" s="86">
        <f t="shared" si="21"/>
        <v>0</v>
      </c>
      <c r="G896" s="86">
        <f t="shared" si="21"/>
        <v>0</v>
      </c>
      <c r="H896" s="88" t="s">
        <v>26</v>
      </c>
      <c r="I896" s="90"/>
    </row>
    <row r="897" spans="1:9" x14ac:dyDescent="0.25">
      <c r="A897" s="83"/>
      <c r="B897" s="84" t="s">
        <v>8</v>
      </c>
      <c r="C897" s="83"/>
      <c r="D897" s="85"/>
      <c r="E897" s="85"/>
      <c r="F897" s="86">
        <f t="shared" si="21"/>
        <v>0</v>
      </c>
      <c r="G897" s="86">
        <f t="shared" si="21"/>
        <v>0</v>
      </c>
      <c r="H897" s="88" t="s">
        <v>26</v>
      </c>
      <c r="I897" s="89"/>
    </row>
    <row r="898" spans="1:9" s="7" customFormat="1" x14ac:dyDescent="0.25">
      <c r="A898" s="83"/>
      <c r="B898" s="91" t="s">
        <v>236</v>
      </c>
      <c r="C898" s="83"/>
      <c r="D898" s="85"/>
      <c r="E898" s="85"/>
      <c r="F898" s="86"/>
      <c r="G898" s="87"/>
      <c r="H898" s="88"/>
      <c r="I898" s="89"/>
    </row>
    <row r="899" spans="1:9" ht="19.5" x14ac:dyDescent="0.25">
      <c r="A899" s="83"/>
      <c r="B899" s="92" t="s">
        <v>256</v>
      </c>
      <c r="C899" s="83"/>
      <c r="D899" s="85" t="s">
        <v>79</v>
      </c>
      <c r="E899" s="85" t="s">
        <v>166</v>
      </c>
      <c r="F899" s="86">
        <f>F901</f>
        <v>517</v>
      </c>
      <c r="G899" s="86">
        <f>G901</f>
        <v>517</v>
      </c>
      <c r="H899" s="88">
        <f t="shared" si="20"/>
        <v>100</v>
      </c>
      <c r="I899" s="89"/>
    </row>
    <row r="900" spans="1:9" x14ac:dyDescent="0.25">
      <c r="A900" s="83"/>
      <c r="B900" s="84" t="s">
        <v>6</v>
      </c>
      <c r="C900" s="83"/>
      <c r="D900" s="85"/>
      <c r="E900" s="85"/>
      <c r="F900" s="86">
        <v>0</v>
      </c>
      <c r="G900" s="86">
        <v>0</v>
      </c>
      <c r="H900" s="88" t="s">
        <v>26</v>
      </c>
      <c r="I900" s="89"/>
    </row>
    <row r="901" spans="1:9" x14ac:dyDescent="0.25">
      <c r="A901" s="83"/>
      <c r="B901" s="84" t="s">
        <v>7</v>
      </c>
      <c r="C901" s="83"/>
      <c r="D901" s="4"/>
      <c r="E901" s="4"/>
      <c r="F901" s="86">
        <v>517</v>
      </c>
      <c r="G901" s="86">
        <v>517</v>
      </c>
      <c r="H901" s="88">
        <f t="shared" si="20"/>
        <v>100</v>
      </c>
      <c r="I901" s="89"/>
    </row>
    <row r="902" spans="1:9" x14ac:dyDescent="0.25">
      <c r="A902" s="83"/>
      <c r="B902" s="84" t="s">
        <v>9</v>
      </c>
      <c r="C902" s="83"/>
      <c r="D902" s="85"/>
      <c r="E902" s="85"/>
      <c r="F902" s="86">
        <v>0</v>
      </c>
      <c r="G902" s="86">
        <v>0</v>
      </c>
      <c r="H902" s="88" t="s">
        <v>26</v>
      </c>
      <c r="I902" s="89"/>
    </row>
    <row r="903" spans="1:9" x14ac:dyDescent="0.25">
      <c r="A903" s="83"/>
      <c r="B903" s="84" t="s">
        <v>8</v>
      </c>
      <c r="C903" s="83"/>
      <c r="D903" s="85"/>
      <c r="E903" s="85"/>
      <c r="F903" s="86">
        <v>0</v>
      </c>
      <c r="G903" s="86">
        <v>0</v>
      </c>
      <c r="H903" s="88" t="s">
        <v>26</v>
      </c>
      <c r="I903" s="89"/>
    </row>
    <row r="904" spans="1:9" x14ac:dyDescent="0.25">
      <c r="A904" s="83"/>
      <c r="B904" s="91" t="s">
        <v>238</v>
      </c>
      <c r="C904" s="83"/>
      <c r="D904" s="85"/>
      <c r="E904" s="85"/>
      <c r="F904" s="86"/>
      <c r="G904" s="87"/>
      <c r="H904" s="88"/>
      <c r="I904" s="89"/>
    </row>
    <row r="905" spans="1:9" ht="19.5" x14ac:dyDescent="0.25">
      <c r="A905" s="83"/>
      <c r="B905" s="92" t="s">
        <v>257</v>
      </c>
      <c r="C905" s="83"/>
      <c r="D905" s="85" t="s">
        <v>79</v>
      </c>
      <c r="E905" s="85" t="s">
        <v>166</v>
      </c>
      <c r="F905" s="86">
        <f>F907</f>
        <v>632</v>
      </c>
      <c r="G905" s="87">
        <f>G907</f>
        <v>632</v>
      </c>
      <c r="H905" s="88">
        <f t="shared" si="20"/>
        <v>100</v>
      </c>
      <c r="I905" s="89"/>
    </row>
    <row r="906" spans="1:9" x14ac:dyDescent="0.25">
      <c r="A906" s="83"/>
      <c r="B906" s="84" t="s">
        <v>6</v>
      </c>
      <c r="C906" s="83"/>
      <c r="D906" s="85"/>
      <c r="E906" s="85"/>
      <c r="F906" s="86">
        <v>0</v>
      </c>
      <c r="G906" s="86">
        <v>0</v>
      </c>
      <c r="H906" s="88" t="s">
        <v>26</v>
      </c>
      <c r="I906" s="89"/>
    </row>
    <row r="907" spans="1:9" x14ac:dyDescent="0.25">
      <c r="A907" s="83"/>
      <c r="B907" s="84" t="s">
        <v>7</v>
      </c>
      <c r="C907" s="83"/>
      <c r="D907" s="85"/>
      <c r="E907" s="85"/>
      <c r="F907" s="86">
        <v>632</v>
      </c>
      <c r="G907" s="86">
        <v>632</v>
      </c>
      <c r="H907" s="88">
        <f t="shared" si="20"/>
        <v>100</v>
      </c>
      <c r="I907" s="89"/>
    </row>
    <row r="908" spans="1:9" x14ac:dyDescent="0.25">
      <c r="A908" s="83"/>
      <c r="B908" s="84" t="s">
        <v>9</v>
      </c>
      <c r="C908" s="83"/>
      <c r="D908" s="85"/>
      <c r="E908" s="85"/>
      <c r="F908" s="86">
        <v>0</v>
      </c>
      <c r="G908" s="86">
        <v>0</v>
      </c>
      <c r="H908" s="88" t="s">
        <v>26</v>
      </c>
      <c r="I908" s="89"/>
    </row>
    <row r="909" spans="1:9" s="8" customFormat="1" ht="23.25" customHeight="1" x14ac:dyDescent="0.25">
      <c r="A909" s="83"/>
      <c r="B909" s="84" t="s">
        <v>8</v>
      </c>
      <c r="C909" s="83"/>
      <c r="D909" s="85"/>
      <c r="E909" s="85"/>
      <c r="F909" s="86">
        <v>0</v>
      </c>
      <c r="G909" s="86">
        <v>0</v>
      </c>
      <c r="H909" s="88" t="s">
        <v>26</v>
      </c>
      <c r="I909" s="89"/>
    </row>
    <row r="910" spans="1:9" x14ac:dyDescent="0.25">
      <c r="A910" s="83"/>
      <c r="B910" s="91" t="s">
        <v>240</v>
      </c>
      <c r="C910" s="83"/>
      <c r="D910" s="85"/>
      <c r="E910" s="85"/>
      <c r="F910" s="86"/>
      <c r="G910" s="87"/>
      <c r="H910" s="88"/>
      <c r="I910" s="89"/>
    </row>
    <row r="911" spans="1:9" ht="19.5" x14ac:dyDescent="0.25">
      <c r="A911" s="83"/>
      <c r="B911" s="92" t="s">
        <v>258</v>
      </c>
      <c r="C911" s="83"/>
      <c r="D911" s="85" t="s">
        <v>79</v>
      </c>
      <c r="E911" s="85" t="s">
        <v>166</v>
      </c>
      <c r="F911" s="86">
        <f>F913</f>
        <v>484</v>
      </c>
      <c r="G911" s="86">
        <f>G913</f>
        <v>484</v>
      </c>
      <c r="H911" s="88">
        <f t="shared" si="20"/>
        <v>100</v>
      </c>
      <c r="I911" s="89"/>
    </row>
    <row r="912" spans="1:9" x14ac:dyDescent="0.25">
      <c r="A912" s="83"/>
      <c r="B912" s="84" t="s">
        <v>6</v>
      </c>
      <c r="C912" s="83"/>
      <c r="D912" s="85"/>
      <c r="E912" s="85"/>
      <c r="F912" s="86">
        <v>0</v>
      </c>
      <c r="G912" s="86">
        <v>0</v>
      </c>
      <c r="H912" s="88" t="s">
        <v>26</v>
      </c>
      <c r="I912" s="89"/>
    </row>
    <row r="913" spans="1:9" x14ac:dyDescent="0.25">
      <c r="A913" s="83"/>
      <c r="B913" s="84" t="s">
        <v>7</v>
      </c>
      <c r="C913" s="83"/>
      <c r="D913" s="85"/>
      <c r="E913" s="85"/>
      <c r="F913" s="86">
        <v>484</v>
      </c>
      <c r="G913" s="86">
        <v>484</v>
      </c>
      <c r="H913" s="88">
        <f t="shared" si="20"/>
        <v>100</v>
      </c>
      <c r="I913" s="89"/>
    </row>
    <row r="914" spans="1:9" x14ac:dyDescent="0.25">
      <c r="A914" s="83"/>
      <c r="B914" s="84" t="s">
        <v>9</v>
      </c>
      <c r="C914" s="83"/>
      <c r="D914" s="85"/>
      <c r="E914" s="85"/>
      <c r="F914" s="86">
        <v>0</v>
      </c>
      <c r="G914" s="86">
        <v>0</v>
      </c>
      <c r="H914" s="88" t="s">
        <v>26</v>
      </c>
      <c r="I914" s="89"/>
    </row>
    <row r="915" spans="1:9" x14ac:dyDescent="0.25">
      <c r="A915" s="83"/>
      <c r="B915" s="84" t="s">
        <v>8</v>
      </c>
      <c r="C915" s="83"/>
      <c r="D915" s="85"/>
      <c r="E915" s="85"/>
      <c r="F915" s="86">
        <v>0</v>
      </c>
      <c r="G915" s="86">
        <v>0</v>
      </c>
      <c r="H915" s="88" t="s">
        <v>26</v>
      </c>
      <c r="I915" s="89"/>
    </row>
    <row r="916" spans="1:9" x14ac:dyDescent="0.25">
      <c r="A916" s="83"/>
      <c r="B916" s="91" t="s">
        <v>252</v>
      </c>
      <c r="C916" s="83"/>
      <c r="D916" s="85"/>
      <c r="E916" s="85"/>
      <c r="F916" s="86"/>
      <c r="G916" s="87"/>
      <c r="H916" s="88"/>
      <c r="I916" s="89"/>
    </row>
    <row r="917" spans="1:9" ht="19.5" x14ac:dyDescent="0.25">
      <c r="A917" s="83"/>
      <c r="B917" s="92" t="s">
        <v>259</v>
      </c>
      <c r="C917" s="83"/>
      <c r="D917" s="85"/>
      <c r="E917" s="85"/>
      <c r="F917" s="86"/>
      <c r="G917" s="87"/>
      <c r="H917" s="88"/>
      <c r="I917" s="89"/>
    </row>
    <row r="918" spans="1:9" x14ac:dyDescent="0.25">
      <c r="A918" s="83"/>
      <c r="B918" s="84" t="s">
        <v>6</v>
      </c>
      <c r="C918" s="83"/>
      <c r="D918" s="85"/>
      <c r="E918" s="85"/>
      <c r="F918" s="86">
        <v>0</v>
      </c>
      <c r="G918" s="87">
        <v>0</v>
      </c>
      <c r="H918" s="88" t="s">
        <v>26</v>
      </c>
      <c r="I918" s="89"/>
    </row>
    <row r="919" spans="1:9" x14ac:dyDescent="0.25">
      <c r="A919" s="83"/>
      <c r="B919" s="84" t="s">
        <v>7</v>
      </c>
      <c r="C919" s="83"/>
      <c r="D919" s="85"/>
      <c r="E919" s="85"/>
      <c r="F919" s="86">
        <v>0</v>
      </c>
      <c r="G919" s="87">
        <v>0</v>
      </c>
      <c r="H919" s="88" t="s">
        <v>26</v>
      </c>
      <c r="I919" s="89"/>
    </row>
    <row r="920" spans="1:9" x14ac:dyDescent="0.25">
      <c r="A920" s="83"/>
      <c r="B920" s="84" t="s">
        <v>9</v>
      </c>
      <c r="C920" s="83"/>
      <c r="D920" s="85"/>
      <c r="E920" s="85"/>
      <c r="F920" s="86">
        <v>0</v>
      </c>
      <c r="G920" s="87">
        <v>0</v>
      </c>
      <c r="H920" s="88" t="s">
        <v>26</v>
      </c>
      <c r="I920" s="89"/>
    </row>
    <row r="921" spans="1:9" x14ac:dyDescent="0.25">
      <c r="A921" s="83"/>
      <c r="B921" s="84" t="s">
        <v>8</v>
      </c>
      <c r="C921" s="83"/>
      <c r="D921" s="85"/>
      <c r="E921" s="85"/>
      <c r="F921" s="86">
        <v>0</v>
      </c>
      <c r="G921" s="87">
        <v>0</v>
      </c>
      <c r="H921" s="88" t="s">
        <v>26</v>
      </c>
      <c r="I921" s="89"/>
    </row>
    <row r="922" spans="1:9" x14ac:dyDescent="0.25">
      <c r="A922" s="83"/>
      <c r="B922" s="91" t="s">
        <v>260</v>
      </c>
      <c r="C922" s="83"/>
      <c r="D922" s="85"/>
      <c r="E922" s="85"/>
      <c r="F922" s="86"/>
      <c r="G922" s="87"/>
      <c r="H922" s="88"/>
      <c r="I922" s="89"/>
    </row>
    <row r="923" spans="1:9" x14ac:dyDescent="0.25">
      <c r="A923" s="83"/>
      <c r="B923" s="92" t="s">
        <v>100</v>
      </c>
      <c r="C923" s="83"/>
      <c r="D923" s="85" t="s">
        <v>79</v>
      </c>
      <c r="E923" s="85" t="s">
        <v>74</v>
      </c>
      <c r="F923" s="86">
        <f>F925+F926</f>
        <v>10111</v>
      </c>
      <c r="G923" s="86">
        <f>G925+G926</f>
        <v>10111</v>
      </c>
      <c r="H923" s="88">
        <f t="shared" si="20"/>
        <v>100</v>
      </c>
      <c r="I923" s="90"/>
    </row>
    <row r="924" spans="1:9" x14ac:dyDescent="0.25">
      <c r="A924" s="83"/>
      <c r="B924" s="84" t="s">
        <v>6</v>
      </c>
      <c r="C924" s="83"/>
      <c r="D924" s="85"/>
      <c r="E924" s="85"/>
      <c r="F924" s="86">
        <v>0</v>
      </c>
      <c r="G924" s="87">
        <v>0</v>
      </c>
      <c r="H924" s="88" t="s">
        <v>26</v>
      </c>
      <c r="I924" s="89"/>
    </row>
    <row r="925" spans="1:9" x14ac:dyDescent="0.25">
      <c r="A925" s="83"/>
      <c r="B925" s="84" t="s">
        <v>7</v>
      </c>
      <c r="C925" s="83"/>
      <c r="D925" s="85"/>
      <c r="E925" s="85"/>
      <c r="F925" s="86">
        <f>F931+F937</f>
        <v>983.7</v>
      </c>
      <c r="G925" s="86">
        <f>G931+G937</f>
        <v>983.7</v>
      </c>
      <c r="H925" s="88" t="s">
        <v>26</v>
      </c>
      <c r="I925" s="90"/>
    </row>
    <row r="926" spans="1:9" x14ac:dyDescent="0.25">
      <c r="A926" s="83"/>
      <c r="B926" s="84" t="s">
        <v>9</v>
      </c>
      <c r="C926" s="83"/>
      <c r="D926" s="4"/>
      <c r="E926" s="4"/>
      <c r="F926" s="86">
        <f>F932+F938</f>
        <v>9127.2999999999993</v>
      </c>
      <c r="G926" s="86">
        <f>G932+G938</f>
        <v>9127.2999999999993</v>
      </c>
      <c r="H926" s="88">
        <f t="shared" si="20"/>
        <v>100</v>
      </c>
      <c r="I926" s="90"/>
    </row>
    <row r="927" spans="1:9" x14ac:dyDescent="0.25">
      <c r="A927" s="83"/>
      <c r="B927" s="84" t="s">
        <v>8</v>
      </c>
      <c r="C927" s="83"/>
      <c r="D927" s="85"/>
      <c r="E927" s="85"/>
      <c r="F927" s="86">
        <v>0</v>
      </c>
      <c r="G927" s="87">
        <v>0</v>
      </c>
      <c r="H927" s="88" t="s">
        <v>26</v>
      </c>
      <c r="I927" s="89"/>
    </row>
    <row r="928" spans="1:9" x14ac:dyDescent="0.25">
      <c r="A928" s="83"/>
      <c r="B928" s="91" t="s">
        <v>236</v>
      </c>
      <c r="C928" s="83"/>
      <c r="D928" s="85"/>
      <c r="E928" s="85"/>
      <c r="F928" s="86"/>
      <c r="G928" s="87"/>
      <c r="H928" s="88"/>
      <c r="I928" s="89"/>
    </row>
    <row r="929" spans="1:9" ht="19.5" x14ac:dyDescent="0.25">
      <c r="A929" s="83"/>
      <c r="B929" s="92" t="s">
        <v>261</v>
      </c>
      <c r="C929" s="83"/>
      <c r="D929" s="85" t="s">
        <v>79</v>
      </c>
      <c r="E929" s="85" t="s">
        <v>74</v>
      </c>
      <c r="F929" s="86">
        <f>F932+F931</f>
        <v>10111</v>
      </c>
      <c r="G929" s="86">
        <f>G932+G931</f>
        <v>10111</v>
      </c>
      <c r="H929" s="88">
        <f t="shared" si="20"/>
        <v>100</v>
      </c>
      <c r="I929" s="89"/>
    </row>
    <row r="930" spans="1:9" x14ac:dyDescent="0.25">
      <c r="A930" s="83"/>
      <c r="B930" s="84" t="s">
        <v>6</v>
      </c>
      <c r="C930" s="83"/>
      <c r="D930" s="85"/>
      <c r="E930" s="85"/>
      <c r="F930" s="86">
        <v>0</v>
      </c>
      <c r="G930" s="87">
        <v>0</v>
      </c>
      <c r="H930" s="88" t="s">
        <v>26</v>
      </c>
      <c r="I930" s="89"/>
    </row>
    <row r="931" spans="1:9" x14ac:dyDescent="0.25">
      <c r="A931" s="83"/>
      <c r="B931" s="84" t="s">
        <v>7</v>
      </c>
      <c r="C931" s="83"/>
      <c r="D931" s="85"/>
      <c r="E931" s="85"/>
      <c r="F931" s="86">
        <v>983.7</v>
      </c>
      <c r="G931" s="86">
        <v>983.7</v>
      </c>
      <c r="H931" s="88">
        <v>100</v>
      </c>
      <c r="I931" s="89"/>
    </row>
    <row r="932" spans="1:9" x14ac:dyDescent="0.25">
      <c r="A932" s="83"/>
      <c r="B932" s="84" t="s">
        <v>9</v>
      </c>
      <c r="C932" s="83"/>
      <c r="D932" s="4"/>
      <c r="E932" s="4"/>
      <c r="F932" s="86">
        <v>9127.2999999999993</v>
      </c>
      <c r="G932" s="86">
        <v>9127.2999999999993</v>
      </c>
      <c r="H932" s="88">
        <f t="shared" si="20"/>
        <v>100</v>
      </c>
      <c r="I932" s="89"/>
    </row>
    <row r="933" spans="1:9" x14ac:dyDescent="0.25">
      <c r="A933" s="83"/>
      <c r="B933" s="84" t="s">
        <v>8</v>
      </c>
      <c r="C933" s="83"/>
      <c r="D933" s="85"/>
      <c r="E933" s="85"/>
      <c r="F933" s="86">
        <v>0</v>
      </c>
      <c r="G933" s="86">
        <v>0</v>
      </c>
      <c r="H933" s="88" t="s">
        <v>26</v>
      </c>
      <c r="I933" s="89"/>
    </row>
    <row r="934" spans="1:9" x14ac:dyDescent="0.25">
      <c r="A934" s="83"/>
      <c r="B934" s="91" t="s">
        <v>238</v>
      </c>
      <c r="C934" s="83"/>
      <c r="D934" s="85"/>
      <c r="E934" s="85"/>
      <c r="F934" s="86"/>
      <c r="G934" s="87"/>
      <c r="H934" s="88"/>
      <c r="I934" s="89"/>
    </row>
    <row r="935" spans="1:9" ht="19.5" x14ac:dyDescent="0.25">
      <c r="A935" s="83"/>
      <c r="B935" s="92" t="s">
        <v>262</v>
      </c>
      <c r="C935" s="83"/>
      <c r="D935" s="85"/>
      <c r="E935" s="85"/>
      <c r="F935" s="86"/>
      <c r="G935" s="87"/>
      <c r="H935" s="88"/>
      <c r="I935" s="89"/>
    </row>
    <row r="936" spans="1:9" x14ac:dyDescent="0.25">
      <c r="A936" s="83"/>
      <c r="B936" s="84" t="s">
        <v>6</v>
      </c>
      <c r="C936" s="83"/>
      <c r="D936" s="85"/>
      <c r="E936" s="85"/>
      <c r="F936" s="86">
        <v>0</v>
      </c>
      <c r="G936" s="86">
        <v>0</v>
      </c>
      <c r="H936" s="88" t="s">
        <v>26</v>
      </c>
      <c r="I936" s="89"/>
    </row>
    <row r="937" spans="1:9" x14ac:dyDescent="0.25">
      <c r="A937" s="83"/>
      <c r="B937" s="84" t="s">
        <v>7</v>
      </c>
      <c r="C937" s="83"/>
      <c r="D937" s="85"/>
      <c r="E937" s="85"/>
      <c r="F937" s="86">
        <v>0</v>
      </c>
      <c r="G937" s="86">
        <v>0</v>
      </c>
      <c r="H937" s="88" t="s">
        <v>26</v>
      </c>
      <c r="I937" s="89"/>
    </row>
    <row r="938" spans="1:9" x14ac:dyDescent="0.25">
      <c r="A938" s="83"/>
      <c r="B938" s="84" t="s">
        <v>9</v>
      </c>
      <c r="C938" s="83"/>
      <c r="D938" s="85"/>
      <c r="E938" s="85"/>
      <c r="F938" s="86">
        <v>0</v>
      </c>
      <c r="G938" s="87">
        <v>0</v>
      </c>
      <c r="H938" s="88" t="s">
        <v>26</v>
      </c>
      <c r="I938" s="89"/>
    </row>
    <row r="939" spans="1:9" x14ac:dyDescent="0.25">
      <c r="A939" s="83"/>
      <c r="B939" s="84" t="s">
        <v>8</v>
      </c>
      <c r="C939" s="83"/>
      <c r="D939" s="85"/>
      <c r="E939" s="85"/>
      <c r="F939" s="86">
        <v>0</v>
      </c>
      <c r="G939" s="86">
        <v>0</v>
      </c>
      <c r="H939" s="88" t="s">
        <v>26</v>
      </c>
      <c r="I939" s="89"/>
    </row>
    <row r="940" spans="1:9" ht="19.5" x14ac:dyDescent="0.25">
      <c r="A940" s="110" t="s">
        <v>158</v>
      </c>
      <c r="B940" s="124" t="s">
        <v>331</v>
      </c>
      <c r="C940" s="110" t="s">
        <v>284</v>
      </c>
      <c r="D940" s="124"/>
      <c r="E940" s="126"/>
      <c r="F940" s="115">
        <f>F941+F942+F943+F944</f>
        <v>28325.640000000003</v>
      </c>
      <c r="G940" s="115">
        <f>G941+G942+G943+G944</f>
        <v>28325.640000000003</v>
      </c>
      <c r="H940" s="110">
        <v>100</v>
      </c>
      <c r="I940" s="110"/>
    </row>
    <row r="941" spans="1:9" x14ac:dyDescent="0.25">
      <c r="A941" s="12"/>
      <c r="B941" s="12" t="s">
        <v>6</v>
      </c>
      <c r="C941" s="12"/>
      <c r="D941" s="12"/>
      <c r="E941" s="56"/>
      <c r="F941" s="38">
        <f t="shared" ref="F941:G944" si="22">F947</f>
        <v>0</v>
      </c>
      <c r="G941" s="38">
        <f t="shared" si="22"/>
        <v>0</v>
      </c>
      <c r="H941" s="38" t="s">
        <v>26</v>
      </c>
      <c r="I941" s="12"/>
    </row>
    <row r="942" spans="1:9" x14ac:dyDescent="0.25">
      <c r="A942" s="12"/>
      <c r="B942" s="12" t="s">
        <v>7</v>
      </c>
      <c r="C942" s="12"/>
      <c r="D942" s="12"/>
      <c r="E942" s="56"/>
      <c r="F942" s="38">
        <f t="shared" si="22"/>
        <v>26592.83</v>
      </c>
      <c r="G942" s="38">
        <f t="shared" si="22"/>
        <v>26592.83</v>
      </c>
      <c r="H942" s="38">
        <v>100</v>
      </c>
      <c r="I942" s="12" t="s">
        <v>73</v>
      </c>
    </row>
    <row r="943" spans="1:9" x14ac:dyDescent="0.25">
      <c r="A943" s="12"/>
      <c r="B943" s="12" t="s">
        <v>9</v>
      </c>
      <c r="C943" s="12"/>
      <c r="D943" s="53"/>
      <c r="E943" s="57"/>
      <c r="F943" s="38">
        <f t="shared" si="22"/>
        <v>1732.81</v>
      </c>
      <c r="G943" s="38">
        <f t="shared" si="22"/>
        <v>1732.81</v>
      </c>
      <c r="H943" s="38">
        <v>100</v>
      </c>
      <c r="I943" s="12"/>
    </row>
    <row r="944" spans="1:9" x14ac:dyDescent="0.25">
      <c r="A944" s="12"/>
      <c r="B944" s="12" t="s">
        <v>8</v>
      </c>
      <c r="C944" s="12"/>
      <c r="D944" s="53"/>
      <c r="E944" s="57"/>
      <c r="F944" s="38">
        <f t="shared" si="22"/>
        <v>0</v>
      </c>
      <c r="G944" s="38">
        <f t="shared" si="22"/>
        <v>0</v>
      </c>
      <c r="H944" s="38" t="s">
        <v>26</v>
      </c>
      <c r="I944" s="12"/>
    </row>
    <row r="945" spans="1:9" x14ac:dyDescent="0.25">
      <c r="A945" s="12"/>
      <c r="B945" s="55" t="s">
        <v>4</v>
      </c>
      <c r="C945" s="12"/>
      <c r="D945" s="53"/>
      <c r="E945" s="57"/>
      <c r="F945" s="38"/>
      <c r="G945" s="38"/>
      <c r="H945" s="38"/>
      <c r="I945" s="12"/>
    </row>
    <row r="946" spans="1:9" x14ac:dyDescent="0.25">
      <c r="A946" s="12"/>
      <c r="B946" s="28" t="s">
        <v>76</v>
      </c>
      <c r="C946" s="12"/>
      <c r="D946" s="53"/>
      <c r="E946" s="57"/>
      <c r="F946" s="31">
        <f>F948+F949</f>
        <v>28325.640000000003</v>
      </c>
      <c r="G946" s="31">
        <f>G948+G949</f>
        <v>28325.640000000003</v>
      </c>
      <c r="H946" s="31">
        <f>G946/F946*100</f>
        <v>100</v>
      </c>
      <c r="I946" s="18"/>
    </row>
    <row r="947" spans="1:9" x14ac:dyDescent="0.25">
      <c r="A947" s="12"/>
      <c r="B947" s="12" t="s">
        <v>6</v>
      </c>
      <c r="C947" s="12"/>
      <c r="D947" s="53"/>
      <c r="E947" s="57"/>
      <c r="F947" s="31">
        <f t="shared" ref="F947:G950" si="23">F953+F959</f>
        <v>0</v>
      </c>
      <c r="G947" s="31">
        <f t="shared" si="23"/>
        <v>0</v>
      </c>
      <c r="H947" s="31" t="s">
        <v>26</v>
      </c>
      <c r="I947" s="18"/>
    </row>
    <row r="948" spans="1:9" x14ac:dyDescent="0.25">
      <c r="A948" s="12"/>
      <c r="B948" s="12" t="s">
        <v>7</v>
      </c>
      <c r="C948" s="12"/>
      <c r="D948" s="53"/>
      <c r="E948" s="57"/>
      <c r="F948" s="31">
        <f t="shared" si="23"/>
        <v>26592.83</v>
      </c>
      <c r="G948" s="31">
        <f t="shared" si="23"/>
        <v>26592.83</v>
      </c>
      <c r="H948" s="31">
        <f>G948/F948*100</f>
        <v>100</v>
      </c>
      <c r="I948" s="136"/>
    </row>
    <row r="949" spans="1:9" x14ac:dyDescent="0.25">
      <c r="A949" s="12"/>
      <c r="B949" s="12" t="s">
        <v>9</v>
      </c>
      <c r="C949" s="12"/>
      <c r="D949" s="53"/>
      <c r="E949" s="57"/>
      <c r="F949" s="31">
        <f t="shared" si="23"/>
        <v>1732.81</v>
      </c>
      <c r="G949" s="31">
        <f t="shared" si="23"/>
        <v>1732.81</v>
      </c>
      <c r="H949" s="31">
        <f>G949/F949*100</f>
        <v>100</v>
      </c>
      <c r="I949" s="18"/>
    </row>
    <row r="950" spans="1:9" x14ac:dyDescent="0.25">
      <c r="A950" s="12"/>
      <c r="B950" s="12" t="s">
        <v>8</v>
      </c>
      <c r="C950" s="12"/>
      <c r="D950" s="53"/>
      <c r="E950" s="57"/>
      <c r="F950" s="31">
        <f t="shared" si="23"/>
        <v>0</v>
      </c>
      <c r="G950" s="31">
        <f t="shared" si="23"/>
        <v>0</v>
      </c>
      <c r="H950" s="31" t="s">
        <v>26</v>
      </c>
      <c r="I950" s="18"/>
    </row>
    <row r="951" spans="1:9" x14ac:dyDescent="0.25">
      <c r="A951" s="12"/>
      <c r="B951" s="52" t="s">
        <v>272</v>
      </c>
      <c r="C951" s="12"/>
      <c r="D951" s="53"/>
      <c r="E951" s="57"/>
      <c r="F951" s="31"/>
      <c r="G951" s="31"/>
      <c r="H951" s="31"/>
      <c r="I951" s="18"/>
    </row>
    <row r="952" spans="1:9" s="9" customFormat="1" ht="19.5" x14ac:dyDescent="0.25">
      <c r="A952" s="12"/>
      <c r="B952" s="137" t="s">
        <v>337</v>
      </c>
      <c r="C952" s="12"/>
      <c r="D952" s="53" t="s">
        <v>74</v>
      </c>
      <c r="E952" s="57" t="s">
        <v>32</v>
      </c>
      <c r="F952" s="31">
        <f>F954+F955</f>
        <v>28175.640000000003</v>
      </c>
      <c r="G952" s="31">
        <f>G954+G955</f>
        <v>28175.640000000003</v>
      </c>
      <c r="H952" s="31">
        <f>G952/F952*100</f>
        <v>100</v>
      </c>
      <c r="I952" s="18"/>
    </row>
    <row r="953" spans="1:9" x14ac:dyDescent="0.25">
      <c r="A953" s="12"/>
      <c r="B953" s="12" t="s">
        <v>6</v>
      </c>
      <c r="C953" s="12"/>
      <c r="D953" s="53"/>
      <c r="E953" s="57"/>
      <c r="F953" s="31">
        <v>0</v>
      </c>
      <c r="G953" s="31">
        <v>0</v>
      </c>
      <c r="H953" s="31" t="s">
        <v>26</v>
      </c>
      <c r="I953" s="18"/>
    </row>
    <row r="954" spans="1:9" x14ac:dyDescent="0.25">
      <c r="A954" s="12"/>
      <c r="B954" s="12" t="s">
        <v>7</v>
      </c>
      <c r="C954" s="12"/>
      <c r="D954" s="53"/>
      <c r="E954" s="57"/>
      <c r="F954" s="31">
        <v>26592.83</v>
      </c>
      <c r="G954" s="31">
        <v>26592.83</v>
      </c>
      <c r="H954" s="31">
        <f>G954/F954*100</f>
        <v>100</v>
      </c>
      <c r="I954" s="18"/>
    </row>
    <row r="955" spans="1:9" x14ac:dyDescent="0.25">
      <c r="A955" s="12"/>
      <c r="B955" s="12" t="s">
        <v>9</v>
      </c>
      <c r="C955" s="12"/>
      <c r="D955" s="53"/>
      <c r="E955" s="57"/>
      <c r="F955" s="31">
        <v>1582.81</v>
      </c>
      <c r="G955" s="31">
        <v>1582.81</v>
      </c>
      <c r="H955" s="31">
        <f>G955/F955*100</f>
        <v>100</v>
      </c>
      <c r="I955" s="136"/>
    </row>
    <row r="956" spans="1:9" x14ac:dyDescent="0.25">
      <c r="A956" s="12"/>
      <c r="B956" s="12" t="s">
        <v>8</v>
      </c>
      <c r="C956" s="12"/>
      <c r="D956" s="53"/>
      <c r="E956" s="57"/>
      <c r="F956" s="38">
        <v>0</v>
      </c>
      <c r="G956" s="38">
        <v>0</v>
      </c>
      <c r="H956" s="38" t="s">
        <v>26</v>
      </c>
      <c r="I956" s="12"/>
    </row>
    <row r="957" spans="1:9" x14ac:dyDescent="0.25">
      <c r="A957" s="12"/>
      <c r="B957" s="52" t="s">
        <v>273</v>
      </c>
      <c r="C957" s="12"/>
      <c r="D957" s="53"/>
      <c r="E957" s="57"/>
      <c r="F957" s="38"/>
      <c r="G957" s="38"/>
      <c r="H957" s="38"/>
      <c r="I957" s="12"/>
    </row>
    <row r="958" spans="1:9" s="9" customFormat="1" x14ac:dyDescent="0.25">
      <c r="A958" s="12"/>
      <c r="B958" s="139" t="s">
        <v>336</v>
      </c>
      <c r="C958" s="12"/>
      <c r="D958" s="53" t="s">
        <v>74</v>
      </c>
      <c r="E958" s="57" t="s">
        <v>68</v>
      </c>
      <c r="F958" s="38">
        <f>F961</f>
        <v>150</v>
      </c>
      <c r="G958" s="38">
        <f>G961</f>
        <v>150</v>
      </c>
      <c r="H958" s="38">
        <v>100</v>
      </c>
      <c r="I958" s="12"/>
    </row>
    <row r="959" spans="1:9" x14ac:dyDescent="0.25">
      <c r="A959" s="12"/>
      <c r="B959" s="12" t="s">
        <v>6</v>
      </c>
      <c r="C959" s="12"/>
      <c r="D959" s="53"/>
      <c r="E959" s="57"/>
      <c r="F959" s="38">
        <v>0</v>
      </c>
      <c r="G959" s="38">
        <v>0</v>
      </c>
      <c r="H959" s="38" t="s">
        <v>26</v>
      </c>
      <c r="I959" s="12"/>
    </row>
    <row r="960" spans="1:9" x14ac:dyDescent="0.25">
      <c r="A960" s="12"/>
      <c r="B960" s="12" t="s">
        <v>7</v>
      </c>
      <c r="C960" s="12"/>
      <c r="D960" s="53"/>
      <c r="E960" s="57"/>
      <c r="F960" s="38">
        <v>0</v>
      </c>
      <c r="G960" s="38">
        <v>0</v>
      </c>
      <c r="H960" s="38" t="s">
        <v>26</v>
      </c>
      <c r="I960" s="12"/>
    </row>
    <row r="961" spans="1:9" x14ac:dyDescent="0.25">
      <c r="A961" s="12"/>
      <c r="B961" s="12" t="s">
        <v>9</v>
      </c>
      <c r="C961" s="12"/>
      <c r="D961" s="53"/>
      <c r="E961" s="57"/>
      <c r="F961" s="38">
        <v>150</v>
      </c>
      <c r="G961" s="38">
        <v>150</v>
      </c>
      <c r="H961" s="38">
        <v>100</v>
      </c>
      <c r="I961" s="12"/>
    </row>
    <row r="962" spans="1:9" x14ac:dyDescent="0.25">
      <c r="A962" s="12"/>
      <c r="B962" s="12" t="s">
        <v>8</v>
      </c>
      <c r="C962" s="12"/>
      <c r="D962" s="53"/>
      <c r="E962" s="57"/>
      <c r="F962" s="38">
        <v>0</v>
      </c>
      <c r="G962" s="38">
        <v>0</v>
      </c>
      <c r="H962" s="38" t="s">
        <v>26</v>
      </c>
      <c r="I962" s="12"/>
    </row>
    <row r="963" spans="1:9" ht="19.5" x14ac:dyDescent="0.25">
      <c r="A963" s="110" t="s">
        <v>169</v>
      </c>
      <c r="B963" s="124" t="s">
        <v>332</v>
      </c>
      <c r="C963" s="110" t="s">
        <v>284</v>
      </c>
      <c r="D963" s="125"/>
      <c r="E963" s="124"/>
      <c r="F963" s="115">
        <f>F965+F966+F967</f>
        <v>4380.6000000000004</v>
      </c>
      <c r="G963" s="115">
        <f>G965+G966+G967</f>
        <v>4380.6000000000004</v>
      </c>
      <c r="H963" s="110">
        <v>100</v>
      </c>
      <c r="I963" s="110"/>
    </row>
    <row r="964" spans="1:9" x14ac:dyDescent="0.25">
      <c r="A964" s="12"/>
      <c r="B964" s="58" t="s">
        <v>6</v>
      </c>
      <c r="C964" s="12"/>
      <c r="D964" s="12"/>
      <c r="E964" s="12"/>
      <c r="F964" s="38">
        <v>0</v>
      </c>
      <c r="G964" s="38">
        <v>0</v>
      </c>
      <c r="H964" s="12" t="s">
        <v>26</v>
      </c>
      <c r="I964" s="12"/>
    </row>
    <row r="965" spans="1:9" x14ac:dyDescent="0.25">
      <c r="A965" s="12"/>
      <c r="B965" s="58" t="s">
        <v>7</v>
      </c>
      <c r="C965" s="12"/>
      <c r="D965" s="12"/>
      <c r="E965" s="12"/>
      <c r="F965" s="38">
        <v>0</v>
      </c>
      <c r="G965" s="38">
        <v>0</v>
      </c>
      <c r="H965" s="12" t="s">
        <v>26</v>
      </c>
      <c r="I965" s="12"/>
    </row>
    <row r="966" spans="1:9" x14ac:dyDescent="0.25">
      <c r="A966" s="12"/>
      <c r="B966" s="58" t="s">
        <v>9</v>
      </c>
      <c r="C966" s="12"/>
      <c r="D966" s="12"/>
      <c r="E966" s="12"/>
      <c r="F966" s="38">
        <f>F972+F990</f>
        <v>4380.6000000000004</v>
      </c>
      <c r="G966" s="38">
        <f>G972+G990</f>
        <v>4380.6000000000004</v>
      </c>
      <c r="H966" s="12">
        <v>100</v>
      </c>
      <c r="I966" s="12"/>
    </row>
    <row r="967" spans="1:9" x14ac:dyDescent="0.25">
      <c r="A967" s="12"/>
      <c r="B967" s="58" t="s">
        <v>8</v>
      </c>
      <c r="C967" s="12"/>
      <c r="D967" s="12"/>
      <c r="E967" s="12"/>
      <c r="F967" s="38">
        <v>0</v>
      </c>
      <c r="G967" s="38">
        <v>0</v>
      </c>
      <c r="H967" s="12" t="s">
        <v>26</v>
      </c>
      <c r="I967" s="12"/>
    </row>
    <row r="968" spans="1:9" x14ac:dyDescent="0.25">
      <c r="A968" s="12"/>
      <c r="B968" s="55" t="s">
        <v>161</v>
      </c>
      <c r="C968" s="12"/>
      <c r="D968" s="53" t="s">
        <v>79</v>
      </c>
      <c r="E968" s="12">
        <v>13</v>
      </c>
      <c r="F968" s="12"/>
      <c r="G968" s="12"/>
      <c r="H968" s="12"/>
      <c r="I968" s="12"/>
    </row>
    <row r="969" spans="1:9" ht="19.5" x14ac:dyDescent="0.25">
      <c r="A969" s="12"/>
      <c r="B969" s="81" t="s">
        <v>231</v>
      </c>
      <c r="C969" s="12"/>
      <c r="D969" s="53"/>
      <c r="E969" s="12"/>
      <c r="F969" s="38">
        <f>F970+F971+F972+F973</f>
        <v>388.3</v>
      </c>
      <c r="G969" s="38">
        <f>G970+G971+G972+G973</f>
        <v>388.3</v>
      </c>
      <c r="H969" s="12">
        <v>100</v>
      </c>
      <c r="I969" s="12"/>
    </row>
    <row r="970" spans="1:9" x14ac:dyDescent="0.25">
      <c r="A970" s="12"/>
      <c r="B970" s="58" t="s">
        <v>6</v>
      </c>
      <c r="C970" s="12"/>
      <c r="D970" s="12"/>
      <c r="E970" s="12"/>
      <c r="F970" s="38">
        <v>0</v>
      </c>
      <c r="G970" s="38">
        <v>0</v>
      </c>
      <c r="H970" s="12" t="s">
        <v>26</v>
      </c>
      <c r="I970" s="12"/>
    </row>
    <row r="971" spans="1:9" x14ac:dyDescent="0.25">
      <c r="A971" s="12"/>
      <c r="B971" s="58" t="s">
        <v>7</v>
      </c>
      <c r="C971" s="12"/>
      <c r="D971" s="12"/>
      <c r="E971" s="12"/>
      <c r="F971" s="38">
        <v>0</v>
      </c>
      <c r="G971" s="38">
        <v>0</v>
      </c>
      <c r="H971" s="12" t="s">
        <v>26</v>
      </c>
      <c r="I971" s="12"/>
    </row>
    <row r="972" spans="1:9" x14ac:dyDescent="0.25">
      <c r="A972" s="12"/>
      <c r="B972" s="58" t="s">
        <v>9</v>
      </c>
      <c r="C972" s="12"/>
      <c r="D972" s="12"/>
      <c r="E972" s="12"/>
      <c r="F972" s="38">
        <f>F978+F984</f>
        <v>388.3</v>
      </c>
      <c r="G972" s="38">
        <f>G978+G984</f>
        <v>388.3</v>
      </c>
      <c r="H972" s="12">
        <v>100</v>
      </c>
      <c r="I972" s="12"/>
    </row>
    <row r="973" spans="1:9" x14ac:dyDescent="0.25">
      <c r="A973" s="12"/>
      <c r="B973" s="58" t="s">
        <v>8</v>
      </c>
      <c r="C973" s="12"/>
      <c r="D973" s="12"/>
      <c r="E973" s="12"/>
      <c r="F973" s="38">
        <v>0</v>
      </c>
      <c r="G973" s="38">
        <v>0</v>
      </c>
      <c r="H973" s="12" t="s">
        <v>26</v>
      </c>
      <c r="I973" s="12"/>
    </row>
    <row r="974" spans="1:9" x14ac:dyDescent="0.25">
      <c r="A974" s="12"/>
      <c r="B974" s="55" t="s">
        <v>19</v>
      </c>
      <c r="C974" s="12"/>
      <c r="D974" s="53"/>
      <c r="E974" s="12"/>
      <c r="F974" s="12"/>
      <c r="G974" s="12"/>
      <c r="H974" s="12"/>
      <c r="I974" s="12"/>
    </row>
    <row r="975" spans="1:9" ht="19.5" x14ac:dyDescent="0.25">
      <c r="A975" s="12"/>
      <c r="B975" s="81" t="s">
        <v>159</v>
      </c>
      <c r="C975" s="12"/>
      <c r="D975" s="53"/>
      <c r="E975" s="12"/>
      <c r="F975" s="38">
        <f>F978</f>
        <v>388.3</v>
      </c>
      <c r="G975" s="38">
        <f>G978</f>
        <v>388.3</v>
      </c>
      <c r="H975" s="12">
        <v>100</v>
      </c>
      <c r="I975" s="12"/>
    </row>
    <row r="976" spans="1:9" x14ac:dyDescent="0.25">
      <c r="A976" s="12"/>
      <c r="B976" s="58" t="s">
        <v>6</v>
      </c>
      <c r="C976" s="12"/>
      <c r="D976" s="12"/>
      <c r="E976" s="12"/>
      <c r="F976" s="38">
        <v>0</v>
      </c>
      <c r="G976" s="38">
        <v>0</v>
      </c>
      <c r="H976" s="12" t="s">
        <v>26</v>
      </c>
      <c r="I976" s="12"/>
    </row>
    <row r="977" spans="1:9" x14ac:dyDescent="0.25">
      <c r="A977" s="12"/>
      <c r="B977" s="58" t="s">
        <v>7</v>
      </c>
      <c r="C977" s="12"/>
      <c r="D977" s="12"/>
      <c r="E977" s="12"/>
      <c r="F977" s="38">
        <v>0</v>
      </c>
      <c r="G977" s="38">
        <v>0</v>
      </c>
      <c r="H977" s="12" t="s">
        <v>26</v>
      </c>
      <c r="I977" s="12"/>
    </row>
    <row r="978" spans="1:9" x14ac:dyDescent="0.25">
      <c r="A978" s="12"/>
      <c r="B978" s="58" t="s">
        <v>9</v>
      </c>
      <c r="C978" s="12"/>
      <c r="D978" s="53"/>
      <c r="E978" s="12"/>
      <c r="F978" s="38">
        <v>388.3</v>
      </c>
      <c r="G978" s="38">
        <v>388.3</v>
      </c>
      <c r="H978" s="12">
        <v>100</v>
      </c>
      <c r="I978" s="12"/>
    </row>
    <row r="979" spans="1:9" x14ac:dyDescent="0.25">
      <c r="A979" s="12"/>
      <c r="B979" s="58" t="s">
        <v>8</v>
      </c>
      <c r="C979" s="12"/>
      <c r="D979" s="12"/>
      <c r="E979" s="12"/>
      <c r="F979" s="38">
        <v>0</v>
      </c>
      <c r="G979" s="38">
        <v>0</v>
      </c>
      <c r="H979" s="12" t="s">
        <v>26</v>
      </c>
      <c r="I979" s="12"/>
    </row>
    <row r="980" spans="1:9" x14ac:dyDescent="0.25">
      <c r="A980" s="12"/>
      <c r="B980" s="55" t="s">
        <v>160</v>
      </c>
      <c r="C980" s="12"/>
      <c r="D980" s="82"/>
      <c r="E980" s="82"/>
      <c r="F980" s="12"/>
      <c r="G980" s="12"/>
      <c r="H980" s="12"/>
      <c r="I980" s="82"/>
    </row>
    <row r="981" spans="1:9" ht="19.5" x14ac:dyDescent="0.25">
      <c r="A981" s="12"/>
      <c r="B981" s="81" t="s">
        <v>165</v>
      </c>
      <c r="C981" s="12"/>
      <c r="D981" s="82"/>
      <c r="E981" s="82"/>
      <c r="F981" s="38">
        <v>0</v>
      </c>
      <c r="G981" s="38">
        <v>0</v>
      </c>
      <c r="H981" s="12" t="s">
        <v>26</v>
      </c>
      <c r="I981" s="82"/>
    </row>
    <row r="982" spans="1:9" x14ac:dyDescent="0.25">
      <c r="A982" s="12"/>
      <c r="B982" s="58" t="s">
        <v>6</v>
      </c>
      <c r="C982" s="82"/>
      <c r="D982" s="82"/>
      <c r="E982" s="82"/>
      <c r="F982" s="38">
        <v>0</v>
      </c>
      <c r="G982" s="38">
        <v>0</v>
      </c>
      <c r="H982" s="12" t="s">
        <v>26</v>
      </c>
      <c r="I982" s="82"/>
    </row>
    <row r="983" spans="1:9" x14ac:dyDescent="0.25">
      <c r="A983" s="12"/>
      <c r="B983" s="58" t="s">
        <v>7</v>
      </c>
      <c r="C983" s="82"/>
      <c r="D983" s="82"/>
      <c r="E983" s="82"/>
      <c r="F983" s="38">
        <v>0</v>
      </c>
      <c r="G983" s="38">
        <v>0</v>
      </c>
      <c r="H983" s="12" t="s">
        <v>26</v>
      </c>
      <c r="I983" s="82"/>
    </row>
    <row r="984" spans="1:9" x14ac:dyDescent="0.25">
      <c r="A984" s="12"/>
      <c r="B984" s="58" t="s">
        <v>9</v>
      </c>
      <c r="C984" s="82"/>
      <c r="D984" s="82"/>
      <c r="E984" s="82"/>
      <c r="F984" s="38">
        <v>0</v>
      </c>
      <c r="G984" s="38">
        <v>0</v>
      </c>
      <c r="H984" s="12" t="s">
        <v>26</v>
      </c>
      <c r="I984" s="82"/>
    </row>
    <row r="985" spans="1:9" x14ac:dyDescent="0.25">
      <c r="A985" s="12"/>
      <c r="B985" s="58" t="s">
        <v>8</v>
      </c>
      <c r="C985" s="82"/>
      <c r="D985" s="82"/>
      <c r="E985" s="82"/>
      <c r="F985" s="38">
        <v>0</v>
      </c>
      <c r="G985" s="38">
        <v>0</v>
      </c>
      <c r="H985" s="12" t="s">
        <v>26</v>
      </c>
      <c r="I985" s="82"/>
    </row>
    <row r="986" spans="1:9" x14ac:dyDescent="0.25">
      <c r="A986" s="12"/>
      <c r="B986" s="55" t="s">
        <v>162</v>
      </c>
      <c r="C986" s="12"/>
      <c r="D986" s="53" t="s">
        <v>79</v>
      </c>
      <c r="E986" s="12">
        <v>13</v>
      </c>
      <c r="F986" s="15"/>
      <c r="G986" s="15"/>
      <c r="H986" s="41"/>
      <c r="I986" s="38"/>
    </row>
    <row r="987" spans="1:9" ht="19.5" x14ac:dyDescent="0.25">
      <c r="A987" s="12"/>
      <c r="B987" s="81" t="s">
        <v>232</v>
      </c>
      <c r="C987" s="12"/>
      <c r="D987" s="53"/>
      <c r="E987" s="12"/>
      <c r="F987" s="38">
        <f>F988+F989+F990+F991</f>
        <v>3992.3</v>
      </c>
      <c r="G987" s="38">
        <f>G988+G989+G990+G991</f>
        <v>3992.3</v>
      </c>
      <c r="H987" s="12">
        <v>100</v>
      </c>
      <c r="I987" s="12"/>
    </row>
    <row r="988" spans="1:9" x14ac:dyDescent="0.25">
      <c r="A988" s="12"/>
      <c r="B988" s="58" t="s">
        <v>6</v>
      </c>
      <c r="C988" s="12"/>
      <c r="D988" s="12"/>
      <c r="E988" s="12"/>
      <c r="F988" s="38">
        <v>0</v>
      </c>
      <c r="G988" s="38">
        <v>0</v>
      </c>
      <c r="H988" s="12" t="s">
        <v>26</v>
      </c>
      <c r="I988" s="12"/>
    </row>
    <row r="989" spans="1:9" x14ac:dyDescent="0.25">
      <c r="A989" s="12"/>
      <c r="B989" s="58" t="s">
        <v>7</v>
      </c>
      <c r="C989" s="12"/>
      <c r="D989" s="12"/>
      <c r="E989" s="12"/>
      <c r="F989" s="38">
        <v>0</v>
      </c>
      <c r="G989" s="38">
        <v>0</v>
      </c>
      <c r="H989" s="12" t="s">
        <v>26</v>
      </c>
      <c r="I989" s="12"/>
    </row>
    <row r="990" spans="1:9" x14ac:dyDescent="0.25">
      <c r="A990" s="12"/>
      <c r="B990" s="58" t="s">
        <v>9</v>
      </c>
      <c r="C990" s="12"/>
      <c r="D990" s="53"/>
      <c r="E990" s="12"/>
      <c r="F990" s="38">
        <f>F996+F1002</f>
        <v>3992.3</v>
      </c>
      <c r="G990" s="38">
        <f>G996+G1002</f>
        <v>3992.3</v>
      </c>
      <c r="H990" s="12">
        <v>100</v>
      </c>
      <c r="I990" s="38"/>
    </row>
    <row r="991" spans="1:9" x14ac:dyDescent="0.25">
      <c r="A991" s="12"/>
      <c r="B991" s="58" t="s">
        <v>8</v>
      </c>
      <c r="C991" s="12"/>
      <c r="D991" s="12"/>
      <c r="E991" s="12"/>
      <c r="F991" s="38">
        <v>0</v>
      </c>
      <c r="G991" s="38">
        <v>0</v>
      </c>
      <c r="H991" s="12" t="s">
        <v>26</v>
      </c>
      <c r="I991" s="12"/>
    </row>
    <row r="992" spans="1:9" x14ac:dyDescent="0.25">
      <c r="A992" s="12"/>
      <c r="B992" s="55" t="s">
        <v>163</v>
      </c>
      <c r="C992" s="12"/>
      <c r="D992" s="53"/>
      <c r="E992" s="12"/>
      <c r="F992" s="15"/>
      <c r="G992" s="15"/>
      <c r="H992" s="41"/>
      <c r="I992" s="12"/>
    </row>
    <row r="993" spans="1:9" x14ac:dyDescent="0.25">
      <c r="A993" s="12"/>
      <c r="B993" s="81" t="s">
        <v>233</v>
      </c>
      <c r="C993" s="12"/>
      <c r="D993" s="53"/>
      <c r="E993" s="12"/>
      <c r="F993" s="38">
        <f>F996</f>
        <v>2201.1</v>
      </c>
      <c r="G993" s="38">
        <f>G996</f>
        <v>2201.1</v>
      </c>
      <c r="H993" s="12">
        <v>100</v>
      </c>
      <c r="I993" s="12"/>
    </row>
    <row r="994" spans="1:9" s="8" customFormat="1" x14ac:dyDescent="0.25">
      <c r="A994" s="12"/>
      <c r="B994" s="58" t="s">
        <v>6</v>
      </c>
      <c r="C994" s="12"/>
      <c r="D994" s="12"/>
      <c r="E994" s="12"/>
      <c r="F994" s="38">
        <v>0</v>
      </c>
      <c r="G994" s="38">
        <v>0</v>
      </c>
      <c r="H994" s="12" t="s">
        <v>26</v>
      </c>
      <c r="I994" s="12"/>
    </row>
    <row r="995" spans="1:9" x14ac:dyDescent="0.25">
      <c r="A995" s="12"/>
      <c r="B995" s="58" t="s">
        <v>7</v>
      </c>
      <c r="C995" s="12"/>
      <c r="D995" s="12"/>
      <c r="E995" s="12"/>
      <c r="F995" s="38">
        <v>0</v>
      </c>
      <c r="G995" s="38">
        <v>0</v>
      </c>
      <c r="H995" s="12" t="s">
        <v>26</v>
      </c>
      <c r="I995" s="12"/>
    </row>
    <row r="996" spans="1:9" x14ac:dyDescent="0.25">
      <c r="A996" s="12"/>
      <c r="B996" s="58" t="s">
        <v>9</v>
      </c>
      <c r="C996" s="12"/>
      <c r="D996" s="53"/>
      <c r="E996" s="12"/>
      <c r="F996" s="38">
        <v>2201.1</v>
      </c>
      <c r="G996" s="38">
        <v>2201.1</v>
      </c>
      <c r="H996" s="12">
        <v>100</v>
      </c>
      <c r="I996" s="12"/>
    </row>
    <row r="997" spans="1:9" x14ac:dyDescent="0.25">
      <c r="A997" s="12"/>
      <c r="B997" s="58" t="s">
        <v>8</v>
      </c>
      <c r="C997" s="12"/>
      <c r="D997" s="12"/>
      <c r="E997" s="12"/>
      <c r="F997" s="12" t="s">
        <v>26</v>
      </c>
      <c r="G997" s="12" t="s">
        <v>26</v>
      </c>
      <c r="H997" s="12" t="s">
        <v>26</v>
      </c>
      <c r="I997" s="12"/>
    </row>
    <row r="998" spans="1:9" x14ac:dyDescent="0.25">
      <c r="A998" s="12"/>
      <c r="B998" s="55" t="s">
        <v>164</v>
      </c>
      <c r="C998" s="12"/>
      <c r="D998" s="53"/>
      <c r="E998" s="12"/>
      <c r="F998" s="15"/>
      <c r="G998" s="15"/>
      <c r="H998" s="41"/>
      <c r="I998" s="12"/>
    </row>
    <row r="999" spans="1:9" x14ac:dyDescent="0.25">
      <c r="A999" s="12"/>
      <c r="B999" s="81" t="s">
        <v>234</v>
      </c>
      <c r="C999" s="12"/>
      <c r="D999" s="53"/>
      <c r="E999" s="12"/>
      <c r="F999" s="38">
        <f>F1002</f>
        <v>1791.2</v>
      </c>
      <c r="G999" s="38">
        <f>G1002</f>
        <v>1791.2</v>
      </c>
      <c r="H999" s="12">
        <v>100</v>
      </c>
      <c r="I999" s="12"/>
    </row>
    <row r="1000" spans="1:9" x14ac:dyDescent="0.25">
      <c r="A1000" s="12"/>
      <c r="B1000" s="58" t="s">
        <v>6</v>
      </c>
      <c r="C1000" s="12"/>
      <c r="D1000" s="12"/>
      <c r="E1000" s="12"/>
      <c r="F1000" s="38">
        <v>0</v>
      </c>
      <c r="G1000" s="38">
        <v>0</v>
      </c>
      <c r="H1000" s="12" t="s">
        <v>26</v>
      </c>
      <c r="I1000" s="12"/>
    </row>
    <row r="1001" spans="1:9" x14ac:dyDescent="0.25">
      <c r="A1001" s="12"/>
      <c r="B1001" s="58" t="s">
        <v>7</v>
      </c>
      <c r="C1001" s="12"/>
      <c r="D1001" s="12"/>
      <c r="E1001" s="12"/>
      <c r="F1001" s="38">
        <v>0</v>
      </c>
      <c r="G1001" s="38">
        <v>0</v>
      </c>
      <c r="H1001" s="12" t="s">
        <v>26</v>
      </c>
      <c r="I1001" s="12"/>
    </row>
    <row r="1002" spans="1:9" x14ac:dyDescent="0.25">
      <c r="A1002" s="12"/>
      <c r="B1002" s="58" t="s">
        <v>9</v>
      </c>
      <c r="C1002" s="12"/>
      <c r="D1002" s="53"/>
      <c r="E1002" s="12"/>
      <c r="F1002" s="38">
        <v>1791.2</v>
      </c>
      <c r="G1002" s="38">
        <v>1791.2</v>
      </c>
      <c r="H1002" s="12">
        <v>100</v>
      </c>
      <c r="I1002" s="12"/>
    </row>
    <row r="1003" spans="1:9" x14ac:dyDescent="0.25">
      <c r="A1003" s="12"/>
      <c r="B1003" s="58" t="s">
        <v>8</v>
      </c>
      <c r="C1003" s="12"/>
      <c r="D1003" s="12"/>
      <c r="E1003" s="12"/>
      <c r="F1003" s="38">
        <v>0</v>
      </c>
      <c r="G1003" s="38">
        <v>0</v>
      </c>
      <c r="H1003" s="12" t="s">
        <v>26</v>
      </c>
      <c r="I1003" s="12"/>
    </row>
    <row r="1004" spans="1:9" ht="20.25" x14ac:dyDescent="0.25">
      <c r="A1004" s="110" t="s">
        <v>263</v>
      </c>
      <c r="B1004" s="150" t="s">
        <v>333</v>
      </c>
      <c r="C1004" s="110" t="s">
        <v>283</v>
      </c>
      <c r="D1004" s="119"/>
      <c r="E1004" s="120"/>
      <c r="F1004" s="121">
        <v>0</v>
      </c>
      <c r="G1004" s="121">
        <v>0</v>
      </c>
      <c r="H1004" s="113"/>
      <c r="I1004" s="122"/>
    </row>
    <row r="1005" spans="1:9" x14ac:dyDescent="0.25">
      <c r="A1005" s="41"/>
      <c r="B1005" s="42" t="s">
        <v>6</v>
      </c>
      <c r="C1005" s="41"/>
      <c r="D1005" s="12"/>
      <c r="E1005" s="12"/>
      <c r="F1005" s="39">
        <v>0</v>
      </c>
      <c r="G1005" s="43">
        <v>0</v>
      </c>
      <c r="H1005" s="12" t="s">
        <v>26</v>
      </c>
      <c r="I1005" s="41"/>
    </row>
    <row r="1006" spans="1:9" x14ac:dyDescent="0.25">
      <c r="A1006" s="41"/>
      <c r="B1006" s="42" t="s">
        <v>7</v>
      </c>
      <c r="C1006" s="41"/>
      <c r="D1006" s="41"/>
      <c r="E1006" s="41"/>
      <c r="F1006" s="39">
        <v>0</v>
      </c>
      <c r="G1006" s="43">
        <v>0</v>
      </c>
      <c r="H1006" s="12" t="s">
        <v>26</v>
      </c>
      <c r="I1006" s="41"/>
    </row>
    <row r="1007" spans="1:9" x14ac:dyDescent="0.25">
      <c r="A1007" s="41"/>
      <c r="B1007" s="42" t="s">
        <v>9</v>
      </c>
      <c r="C1007" s="41"/>
      <c r="D1007" s="41"/>
      <c r="E1007" s="41"/>
      <c r="F1007" s="39">
        <v>0</v>
      </c>
      <c r="G1007" s="43">
        <v>0</v>
      </c>
      <c r="H1007" s="12" t="s">
        <v>26</v>
      </c>
      <c r="I1007" s="41"/>
    </row>
    <row r="1008" spans="1:9" x14ac:dyDescent="0.25">
      <c r="A1008" s="41"/>
      <c r="B1008" s="42" t="s">
        <v>8</v>
      </c>
      <c r="C1008" s="41"/>
      <c r="D1008" s="41"/>
      <c r="E1008" s="41"/>
      <c r="F1008" s="39">
        <v>0</v>
      </c>
      <c r="G1008" s="43">
        <v>0</v>
      </c>
      <c r="H1008" s="12" t="s">
        <v>26</v>
      </c>
      <c r="I1008" s="41"/>
    </row>
    <row r="1009" spans="1:9" x14ac:dyDescent="0.25">
      <c r="A1009" s="41"/>
      <c r="B1009" s="44" t="s">
        <v>4</v>
      </c>
      <c r="C1009" s="45"/>
      <c r="D1009" s="46"/>
      <c r="E1009" s="47"/>
      <c r="F1009" s="48"/>
      <c r="G1009" s="48"/>
      <c r="H1009" s="18"/>
      <c r="I1009" s="45"/>
    </row>
    <row r="1010" spans="1:9" ht="35.25" customHeight="1" x14ac:dyDescent="0.25">
      <c r="A1010" s="41"/>
      <c r="B1010" s="49" t="s">
        <v>192</v>
      </c>
      <c r="C1010" s="41"/>
      <c r="D1010" s="41"/>
      <c r="E1010" s="41"/>
      <c r="F1010" s="43">
        <v>0</v>
      </c>
      <c r="G1010" s="43">
        <v>0</v>
      </c>
      <c r="H1010" s="41"/>
      <c r="I1010" s="41"/>
    </row>
    <row r="1011" spans="1:9" x14ac:dyDescent="0.25">
      <c r="A1011" s="41"/>
      <c r="B1011" s="42" t="s">
        <v>6</v>
      </c>
      <c r="C1011" s="41"/>
      <c r="D1011" s="41"/>
      <c r="E1011" s="41"/>
      <c r="F1011" s="38">
        <v>0</v>
      </c>
      <c r="G1011" s="38">
        <v>0</v>
      </c>
      <c r="H1011" s="12" t="s">
        <v>26</v>
      </c>
      <c r="I1011" s="41"/>
    </row>
    <row r="1012" spans="1:9" x14ac:dyDescent="0.25">
      <c r="A1012" s="41"/>
      <c r="B1012" s="42" t="s">
        <v>7</v>
      </c>
      <c r="C1012" s="41"/>
      <c r="D1012" s="41"/>
      <c r="E1012" s="41"/>
      <c r="F1012" s="38">
        <v>0</v>
      </c>
      <c r="G1012" s="38">
        <v>0</v>
      </c>
      <c r="H1012" s="12" t="s">
        <v>26</v>
      </c>
      <c r="I1012" s="41"/>
    </row>
    <row r="1013" spans="1:9" x14ac:dyDescent="0.25">
      <c r="A1013" s="41"/>
      <c r="B1013" s="42" t="s">
        <v>9</v>
      </c>
      <c r="C1013" s="41"/>
      <c r="D1013" s="41"/>
      <c r="E1013" s="41"/>
      <c r="F1013" s="43">
        <v>0</v>
      </c>
      <c r="G1013" s="43">
        <v>0</v>
      </c>
      <c r="H1013" s="12" t="s">
        <v>26</v>
      </c>
      <c r="I1013" s="41"/>
    </row>
    <row r="1014" spans="1:9" x14ac:dyDescent="0.25">
      <c r="A1014" s="41"/>
      <c r="B1014" s="42" t="s">
        <v>8</v>
      </c>
      <c r="C1014" s="41"/>
      <c r="D1014" s="41"/>
      <c r="E1014" s="41"/>
      <c r="F1014" s="38">
        <v>0</v>
      </c>
      <c r="G1014" s="38">
        <v>0</v>
      </c>
      <c r="H1014" s="12" t="s">
        <v>26</v>
      </c>
      <c r="I1014" s="41"/>
    </row>
    <row r="1015" spans="1:9" x14ac:dyDescent="0.25">
      <c r="A1015" s="41"/>
      <c r="B1015" s="44" t="s">
        <v>5</v>
      </c>
      <c r="C1015" s="41"/>
      <c r="D1015" s="41"/>
      <c r="E1015" s="41"/>
      <c r="F1015" s="50"/>
      <c r="G1015" s="50"/>
      <c r="H1015" s="41"/>
      <c r="I1015" s="41"/>
    </row>
    <row r="1016" spans="1:9" ht="19.5" x14ac:dyDescent="0.25">
      <c r="A1016" s="41"/>
      <c r="B1016" s="49" t="s">
        <v>191</v>
      </c>
      <c r="C1016" s="41"/>
      <c r="D1016" s="41"/>
      <c r="E1016" s="41"/>
      <c r="F1016" s="38">
        <v>0</v>
      </c>
      <c r="G1016" s="38">
        <v>0</v>
      </c>
      <c r="H1016" s="41"/>
      <c r="I1016" s="41"/>
    </row>
    <row r="1017" spans="1:9" s="9" customFormat="1" x14ac:dyDescent="0.25">
      <c r="A1017" s="41"/>
      <c r="B1017" s="42" t="s">
        <v>6</v>
      </c>
      <c r="C1017" s="41"/>
      <c r="D1017" s="41"/>
      <c r="E1017" s="41"/>
      <c r="F1017" s="38">
        <v>0</v>
      </c>
      <c r="G1017" s="38">
        <v>0</v>
      </c>
      <c r="H1017" s="12" t="s">
        <v>26</v>
      </c>
      <c r="I1017" s="41"/>
    </row>
    <row r="1018" spans="1:9" x14ac:dyDescent="0.25">
      <c r="A1018" s="41"/>
      <c r="B1018" s="42" t="s">
        <v>7</v>
      </c>
      <c r="C1018" s="41"/>
      <c r="D1018" s="41"/>
      <c r="E1018" s="41"/>
      <c r="F1018" s="38">
        <v>0</v>
      </c>
      <c r="G1018" s="38">
        <v>0</v>
      </c>
      <c r="H1018" s="12" t="s">
        <v>26</v>
      </c>
      <c r="I1018" s="41"/>
    </row>
    <row r="1019" spans="1:9" x14ac:dyDescent="0.25">
      <c r="A1019" s="41"/>
      <c r="B1019" s="42" t="s">
        <v>9</v>
      </c>
      <c r="C1019" s="41"/>
      <c r="D1019" s="41"/>
      <c r="E1019" s="41"/>
      <c r="F1019" s="38">
        <v>0</v>
      </c>
      <c r="G1019" s="38">
        <v>0</v>
      </c>
      <c r="H1019" s="12" t="s">
        <v>26</v>
      </c>
      <c r="I1019" s="41"/>
    </row>
    <row r="1020" spans="1:9" x14ac:dyDescent="0.25">
      <c r="A1020" s="41"/>
      <c r="B1020" s="42" t="s">
        <v>8</v>
      </c>
      <c r="C1020" s="41"/>
      <c r="D1020" s="41"/>
      <c r="E1020" s="41"/>
      <c r="F1020" s="38">
        <v>0</v>
      </c>
      <c r="G1020" s="38">
        <v>0</v>
      </c>
      <c r="H1020" s="12" t="s">
        <v>26</v>
      </c>
      <c r="I1020" s="41"/>
    </row>
    <row r="1021" spans="1:9" x14ac:dyDescent="0.25">
      <c r="A1021" s="41"/>
      <c r="B1021" s="44" t="s">
        <v>52</v>
      </c>
      <c r="C1021" s="41"/>
      <c r="D1021" s="41"/>
      <c r="E1021" s="41"/>
      <c r="F1021" s="50"/>
      <c r="G1021" s="50"/>
      <c r="H1021" s="41"/>
      <c r="I1021" s="41"/>
    </row>
    <row r="1022" spans="1:9" ht="19.5" x14ac:dyDescent="0.25">
      <c r="A1022" s="41"/>
      <c r="B1022" s="49" t="s">
        <v>193</v>
      </c>
      <c r="C1022" s="41"/>
      <c r="D1022" s="41"/>
      <c r="E1022" s="41"/>
      <c r="F1022" s="43">
        <v>0</v>
      </c>
      <c r="G1022" s="43">
        <v>0</v>
      </c>
      <c r="H1022" s="41"/>
      <c r="I1022" s="41"/>
    </row>
    <row r="1023" spans="1:9" s="9" customFormat="1" x14ac:dyDescent="0.25">
      <c r="A1023" s="41"/>
      <c r="B1023" s="42" t="s">
        <v>6</v>
      </c>
      <c r="C1023" s="41"/>
      <c r="D1023" s="41"/>
      <c r="E1023" s="41"/>
      <c r="F1023" s="38">
        <v>0</v>
      </c>
      <c r="G1023" s="38">
        <v>0</v>
      </c>
      <c r="H1023" s="12" t="s">
        <v>26</v>
      </c>
      <c r="I1023" s="41"/>
    </row>
    <row r="1024" spans="1:9" x14ac:dyDescent="0.25">
      <c r="A1024" s="41"/>
      <c r="B1024" s="42" t="s">
        <v>7</v>
      </c>
      <c r="C1024" s="41"/>
      <c r="D1024" s="41"/>
      <c r="E1024" s="41"/>
      <c r="F1024" s="38">
        <v>0</v>
      </c>
      <c r="G1024" s="38">
        <v>0</v>
      </c>
      <c r="H1024" s="12" t="s">
        <v>26</v>
      </c>
      <c r="I1024" s="41"/>
    </row>
    <row r="1025" spans="1:9" x14ac:dyDescent="0.25">
      <c r="A1025" s="41"/>
      <c r="B1025" s="42" t="s">
        <v>9</v>
      </c>
      <c r="C1025" s="41"/>
      <c r="D1025" s="41"/>
      <c r="E1025" s="41"/>
      <c r="F1025" s="43">
        <v>0</v>
      </c>
      <c r="G1025" s="43">
        <v>0</v>
      </c>
      <c r="H1025" s="12" t="s">
        <v>26</v>
      </c>
      <c r="I1025" s="41"/>
    </row>
    <row r="1026" spans="1:9" x14ac:dyDescent="0.25">
      <c r="A1026" s="41"/>
      <c r="B1026" s="42" t="s">
        <v>8</v>
      </c>
      <c r="C1026" s="41"/>
      <c r="D1026" s="41"/>
      <c r="E1026" s="41"/>
      <c r="F1026" s="38">
        <v>0</v>
      </c>
      <c r="G1026" s="38">
        <v>0</v>
      </c>
      <c r="H1026" s="12" t="s">
        <v>26</v>
      </c>
      <c r="I1026" s="41"/>
    </row>
    <row r="1027" spans="1:9" x14ac:dyDescent="0.25">
      <c r="A1027" s="41"/>
      <c r="B1027" s="44" t="s">
        <v>53</v>
      </c>
      <c r="C1027" s="41"/>
      <c r="D1027" s="41"/>
      <c r="E1027" s="41"/>
      <c r="F1027" s="50"/>
      <c r="G1027" s="50"/>
      <c r="H1027" s="41"/>
      <c r="I1027" s="41"/>
    </row>
    <row r="1028" spans="1:9" s="10" customFormat="1" ht="19.5" x14ac:dyDescent="0.25">
      <c r="A1028" s="41"/>
      <c r="B1028" s="49" t="s">
        <v>194</v>
      </c>
      <c r="C1028" s="41"/>
      <c r="D1028" s="41"/>
      <c r="E1028" s="41"/>
      <c r="F1028" s="38">
        <v>0</v>
      </c>
      <c r="G1028" s="38">
        <v>0</v>
      </c>
      <c r="H1028" s="41"/>
      <c r="I1028" s="41"/>
    </row>
    <row r="1029" spans="1:9" s="10" customFormat="1" x14ac:dyDescent="0.25">
      <c r="A1029" s="41"/>
      <c r="B1029" s="42" t="s">
        <v>6</v>
      </c>
      <c r="C1029" s="41"/>
      <c r="D1029" s="41"/>
      <c r="E1029" s="41"/>
      <c r="F1029" s="38">
        <v>0</v>
      </c>
      <c r="G1029" s="38">
        <v>0</v>
      </c>
      <c r="H1029" s="12" t="s">
        <v>26</v>
      </c>
      <c r="I1029" s="41"/>
    </row>
    <row r="1030" spans="1:9" x14ac:dyDescent="0.25">
      <c r="A1030" s="41"/>
      <c r="B1030" s="42" t="s">
        <v>7</v>
      </c>
      <c r="C1030" s="41"/>
      <c r="D1030" s="41"/>
      <c r="E1030" s="41"/>
      <c r="F1030" s="38">
        <v>0</v>
      </c>
      <c r="G1030" s="38">
        <v>0</v>
      </c>
      <c r="H1030" s="12" t="s">
        <v>26</v>
      </c>
      <c r="I1030" s="41"/>
    </row>
    <row r="1031" spans="1:9" x14ac:dyDescent="0.25">
      <c r="A1031" s="41"/>
      <c r="B1031" s="42" t="s">
        <v>9</v>
      </c>
      <c r="C1031" s="41"/>
      <c r="D1031" s="41"/>
      <c r="E1031" s="41"/>
      <c r="F1031" s="38">
        <v>0</v>
      </c>
      <c r="G1031" s="38">
        <v>0</v>
      </c>
      <c r="H1031" s="12" t="s">
        <v>26</v>
      </c>
      <c r="I1031" s="41"/>
    </row>
    <row r="1032" spans="1:9" x14ac:dyDescent="0.25">
      <c r="A1032" s="41"/>
      <c r="B1032" s="42" t="s">
        <v>8</v>
      </c>
      <c r="C1032" s="41"/>
      <c r="D1032" s="41"/>
      <c r="E1032" s="41"/>
      <c r="F1032" s="38">
        <v>0</v>
      </c>
      <c r="G1032" s="38">
        <v>0</v>
      </c>
      <c r="H1032" s="12" t="s">
        <v>26</v>
      </c>
      <c r="I1032" s="41"/>
    </row>
    <row r="1033" spans="1:9" x14ac:dyDescent="0.25">
      <c r="A1033" s="41"/>
      <c r="B1033" s="44" t="s">
        <v>54</v>
      </c>
      <c r="C1033" s="41"/>
      <c r="D1033" s="41"/>
      <c r="E1033" s="41"/>
      <c r="F1033" s="50"/>
      <c r="G1033" s="50"/>
      <c r="H1033" s="41"/>
      <c r="I1033" s="41"/>
    </row>
    <row r="1034" spans="1:9" ht="29.25" x14ac:dyDescent="0.25">
      <c r="A1034" s="41"/>
      <c r="B1034" s="49" t="s">
        <v>195</v>
      </c>
      <c r="C1034" s="41"/>
      <c r="D1034" s="41"/>
      <c r="E1034" s="41"/>
      <c r="F1034" s="38">
        <v>0</v>
      </c>
      <c r="G1034" s="38">
        <v>0</v>
      </c>
      <c r="H1034" s="41"/>
      <c r="I1034" s="41"/>
    </row>
    <row r="1035" spans="1:9" s="9" customFormat="1" x14ac:dyDescent="0.25">
      <c r="A1035" s="41"/>
      <c r="B1035" s="42" t="s">
        <v>6</v>
      </c>
      <c r="C1035" s="41"/>
      <c r="D1035" s="41"/>
      <c r="E1035" s="41"/>
      <c r="F1035" s="38">
        <v>0</v>
      </c>
      <c r="G1035" s="38">
        <v>0</v>
      </c>
      <c r="H1035" s="12" t="s">
        <v>26</v>
      </c>
      <c r="I1035" s="41"/>
    </row>
    <row r="1036" spans="1:9" x14ac:dyDescent="0.25">
      <c r="A1036" s="41"/>
      <c r="B1036" s="42" t="s">
        <v>7</v>
      </c>
      <c r="C1036" s="41"/>
      <c r="D1036" s="41"/>
      <c r="E1036" s="41"/>
      <c r="F1036" s="38">
        <v>0</v>
      </c>
      <c r="G1036" s="38">
        <v>0</v>
      </c>
      <c r="H1036" s="12" t="s">
        <v>26</v>
      </c>
      <c r="I1036" s="41"/>
    </row>
    <row r="1037" spans="1:9" x14ac:dyDescent="0.25">
      <c r="A1037" s="41"/>
      <c r="B1037" s="42" t="s">
        <v>9</v>
      </c>
      <c r="C1037" s="41"/>
      <c r="D1037" s="41"/>
      <c r="E1037" s="41"/>
      <c r="F1037" s="38">
        <v>0</v>
      </c>
      <c r="G1037" s="38">
        <v>0</v>
      </c>
      <c r="H1037" s="12" t="s">
        <v>26</v>
      </c>
      <c r="I1037" s="41"/>
    </row>
    <row r="1038" spans="1:9" x14ac:dyDescent="0.25">
      <c r="A1038" s="41"/>
      <c r="B1038" s="42" t="s">
        <v>8</v>
      </c>
      <c r="C1038" s="41"/>
      <c r="D1038" s="41"/>
      <c r="E1038" s="41"/>
      <c r="F1038" s="38">
        <v>0</v>
      </c>
      <c r="G1038" s="38">
        <v>0</v>
      </c>
      <c r="H1038" s="12" t="s">
        <v>26</v>
      </c>
      <c r="I1038" s="41"/>
    </row>
    <row r="1039" spans="1:9" x14ac:dyDescent="0.25">
      <c r="A1039" s="41"/>
      <c r="B1039" s="44" t="s">
        <v>55</v>
      </c>
      <c r="C1039" s="41"/>
      <c r="D1039" s="41"/>
      <c r="E1039" s="41"/>
      <c r="F1039" s="50"/>
      <c r="G1039" s="50"/>
      <c r="H1039" s="41"/>
      <c r="I1039" s="41"/>
    </row>
    <row r="1040" spans="1:9" s="10" customFormat="1" ht="29.25" x14ac:dyDescent="0.25">
      <c r="A1040" s="41"/>
      <c r="B1040" s="49" t="s">
        <v>196</v>
      </c>
      <c r="C1040" s="41"/>
      <c r="D1040" s="41"/>
      <c r="E1040" s="41"/>
      <c r="F1040" s="38">
        <v>0</v>
      </c>
      <c r="G1040" s="38">
        <v>0</v>
      </c>
      <c r="H1040" s="41"/>
      <c r="I1040" s="41"/>
    </row>
    <row r="1041" spans="1:9" x14ac:dyDescent="0.25">
      <c r="A1041" s="41"/>
      <c r="B1041" s="42" t="s">
        <v>6</v>
      </c>
      <c r="C1041" s="41"/>
      <c r="D1041" s="41"/>
      <c r="E1041" s="41"/>
      <c r="F1041" s="38">
        <v>0</v>
      </c>
      <c r="G1041" s="38">
        <v>0</v>
      </c>
      <c r="H1041" s="12" t="s">
        <v>26</v>
      </c>
      <c r="I1041" s="41"/>
    </row>
    <row r="1042" spans="1:9" x14ac:dyDescent="0.25">
      <c r="A1042" s="41"/>
      <c r="B1042" s="42" t="s">
        <v>7</v>
      </c>
      <c r="C1042" s="41"/>
      <c r="D1042" s="41"/>
      <c r="E1042" s="41"/>
      <c r="F1042" s="38">
        <v>0</v>
      </c>
      <c r="G1042" s="38">
        <v>0</v>
      </c>
      <c r="H1042" s="12" t="s">
        <v>26</v>
      </c>
      <c r="I1042" s="41"/>
    </row>
    <row r="1043" spans="1:9" x14ac:dyDescent="0.25">
      <c r="A1043" s="41"/>
      <c r="B1043" s="42" t="s">
        <v>9</v>
      </c>
      <c r="C1043" s="41"/>
      <c r="D1043" s="41"/>
      <c r="E1043" s="41"/>
      <c r="F1043" s="38">
        <v>0</v>
      </c>
      <c r="G1043" s="38">
        <v>0</v>
      </c>
      <c r="H1043" s="12" t="s">
        <v>26</v>
      </c>
      <c r="I1043" s="41"/>
    </row>
    <row r="1044" spans="1:9" x14ac:dyDescent="0.25">
      <c r="A1044" s="41"/>
      <c r="B1044" s="42" t="s">
        <v>8</v>
      </c>
      <c r="C1044" s="41"/>
      <c r="D1044" s="41"/>
      <c r="E1044" s="41"/>
      <c r="F1044" s="38">
        <v>0</v>
      </c>
      <c r="G1044" s="38">
        <v>0</v>
      </c>
      <c r="H1044" s="12" t="s">
        <v>26</v>
      </c>
      <c r="I1044" s="41"/>
    </row>
    <row r="1045" spans="1:9" x14ac:dyDescent="0.25">
      <c r="A1045" s="41"/>
      <c r="B1045" s="44" t="s">
        <v>56</v>
      </c>
      <c r="C1045" s="41"/>
      <c r="D1045" s="41"/>
      <c r="E1045" s="41"/>
      <c r="F1045" s="50"/>
      <c r="G1045" s="50"/>
      <c r="H1045" s="41"/>
      <c r="I1045" s="41"/>
    </row>
    <row r="1046" spans="1:9" s="9" customFormat="1" ht="19.5" x14ac:dyDescent="0.25">
      <c r="A1046" s="41"/>
      <c r="B1046" s="49" t="s">
        <v>197</v>
      </c>
      <c r="C1046" s="41"/>
      <c r="D1046" s="41"/>
      <c r="E1046" s="41"/>
      <c r="F1046" s="38">
        <v>0</v>
      </c>
      <c r="G1046" s="38">
        <v>0</v>
      </c>
      <c r="H1046" s="41"/>
      <c r="I1046" s="41"/>
    </row>
    <row r="1047" spans="1:9" x14ac:dyDescent="0.25">
      <c r="A1047" s="41"/>
      <c r="B1047" s="42" t="s">
        <v>6</v>
      </c>
      <c r="C1047" s="41"/>
      <c r="D1047" s="41"/>
      <c r="E1047" s="41"/>
      <c r="F1047" s="38">
        <v>0</v>
      </c>
      <c r="G1047" s="38">
        <v>0</v>
      </c>
      <c r="H1047" s="12" t="s">
        <v>26</v>
      </c>
      <c r="I1047" s="41"/>
    </row>
    <row r="1048" spans="1:9" x14ac:dyDescent="0.25">
      <c r="A1048" s="41"/>
      <c r="B1048" s="42" t="s">
        <v>7</v>
      </c>
      <c r="C1048" s="41"/>
      <c r="D1048" s="41"/>
      <c r="E1048" s="41"/>
      <c r="F1048" s="38">
        <v>0</v>
      </c>
      <c r="G1048" s="38">
        <v>0</v>
      </c>
      <c r="H1048" s="12" t="s">
        <v>26</v>
      </c>
      <c r="I1048" s="41"/>
    </row>
    <row r="1049" spans="1:9" x14ac:dyDescent="0.25">
      <c r="A1049" s="41"/>
      <c r="B1049" s="42" t="s">
        <v>9</v>
      </c>
      <c r="C1049" s="41"/>
      <c r="D1049" s="41"/>
      <c r="E1049" s="41"/>
      <c r="F1049" s="38">
        <v>0</v>
      </c>
      <c r="G1049" s="38">
        <v>0</v>
      </c>
      <c r="H1049" s="12" t="s">
        <v>26</v>
      </c>
      <c r="I1049" s="41"/>
    </row>
    <row r="1050" spans="1:9" x14ac:dyDescent="0.25">
      <c r="A1050" s="41"/>
      <c r="B1050" s="42" t="s">
        <v>8</v>
      </c>
      <c r="C1050" s="41"/>
      <c r="D1050" s="41"/>
      <c r="E1050" s="41"/>
      <c r="F1050" s="38">
        <v>0</v>
      </c>
      <c r="G1050" s="38">
        <v>0</v>
      </c>
      <c r="H1050" s="12" t="s">
        <v>26</v>
      </c>
      <c r="I1050" s="41"/>
    </row>
    <row r="1051" spans="1:9" s="10" customFormat="1" x14ac:dyDescent="0.25">
      <c r="A1051" s="41"/>
      <c r="B1051" s="44" t="s">
        <v>57</v>
      </c>
      <c r="C1051" s="41"/>
      <c r="D1051" s="41"/>
      <c r="E1051" s="41"/>
      <c r="F1051" s="50"/>
      <c r="G1051" s="50"/>
      <c r="H1051" s="41"/>
      <c r="I1051" s="41"/>
    </row>
    <row r="1052" spans="1:9" s="10" customFormat="1" x14ac:dyDescent="0.25">
      <c r="A1052" s="41"/>
      <c r="B1052" s="49" t="s">
        <v>198</v>
      </c>
      <c r="C1052" s="41"/>
      <c r="D1052" s="41"/>
      <c r="E1052" s="41"/>
      <c r="F1052" s="38">
        <v>0</v>
      </c>
      <c r="G1052" s="38">
        <v>0</v>
      </c>
      <c r="H1052" s="41"/>
      <c r="I1052" s="41"/>
    </row>
    <row r="1053" spans="1:9" x14ac:dyDescent="0.25">
      <c r="A1053" s="41"/>
      <c r="B1053" s="42" t="s">
        <v>6</v>
      </c>
      <c r="C1053" s="41"/>
      <c r="D1053" s="41"/>
      <c r="E1053" s="41"/>
      <c r="F1053" s="38">
        <v>0</v>
      </c>
      <c r="G1053" s="38">
        <v>0</v>
      </c>
      <c r="H1053" s="12" t="s">
        <v>26</v>
      </c>
      <c r="I1053" s="41"/>
    </row>
    <row r="1054" spans="1:9" x14ac:dyDescent="0.25">
      <c r="A1054" s="41"/>
      <c r="B1054" s="42" t="s">
        <v>7</v>
      </c>
      <c r="C1054" s="41"/>
      <c r="D1054" s="41"/>
      <c r="E1054" s="41"/>
      <c r="F1054" s="38">
        <v>0</v>
      </c>
      <c r="G1054" s="38">
        <v>0</v>
      </c>
      <c r="H1054" s="12" t="s">
        <v>26</v>
      </c>
      <c r="I1054" s="41"/>
    </row>
    <row r="1055" spans="1:9" x14ac:dyDescent="0.25">
      <c r="A1055" s="41"/>
      <c r="B1055" s="42" t="s">
        <v>9</v>
      </c>
      <c r="C1055" s="41"/>
      <c r="D1055" s="41"/>
      <c r="E1055" s="41"/>
      <c r="F1055" s="38">
        <v>0</v>
      </c>
      <c r="G1055" s="38">
        <v>0</v>
      </c>
      <c r="H1055" s="12" t="s">
        <v>26</v>
      </c>
      <c r="I1055" s="41"/>
    </row>
    <row r="1056" spans="1:9" ht="15.75" customHeight="1" x14ac:dyDescent="0.25">
      <c r="A1056" s="41"/>
      <c r="B1056" s="42" t="s">
        <v>8</v>
      </c>
      <c r="C1056" s="41"/>
      <c r="D1056" s="41"/>
      <c r="E1056" s="41"/>
      <c r="F1056" s="38">
        <v>0</v>
      </c>
      <c r="G1056" s="38">
        <v>0</v>
      </c>
      <c r="H1056" s="12" t="s">
        <v>26</v>
      </c>
      <c r="I1056" s="41"/>
    </row>
    <row r="1057" spans="1:9" ht="20.25" x14ac:dyDescent="0.25">
      <c r="A1057" s="110" t="s">
        <v>346</v>
      </c>
      <c r="B1057" s="150" t="s">
        <v>348</v>
      </c>
      <c r="C1057" s="110" t="s">
        <v>347</v>
      </c>
      <c r="D1057" s="119"/>
      <c r="E1057" s="120"/>
      <c r="F1057" s="121">
        <v>0</v>
      </c>
      <c r="G1057" s="121">
        <v>0</v>
      </c>
      <c r="H1057" s="113"/>
      <c r="I1057" s="122"/>
    </row>
    <row r="1058" spans="1:9" x14ac:dyDescent="0.25">
      <c r="A1058" s="41"/>
      <c r="B1058" s="42" t="s">
        <v>6</v>
      </c>
      <c r="C1058" s="41"/>
      <c r="D1058" s="12"/>
      <c r="E1058" s="12"/>
      <c r="F1058" s="39">
        <v>0</v>
      </c>
      <c r="G1058" s="43">
        <v>0</v>
      </c>
      <c r="H1058" s="12" t="s">
        <v>26</v>
      </c>
      <c r="I1058" s="41"/>
    </row>
    <row r="1059" spans="1:9" x14ac:dyDescent="0.25">
      <c r="A1059" s="41"/>
      <c r="B1059" s="42" t="s">
        <v>7</v>
      </c>
      <c r="C1059" s="41"/>
      <c r="D1059" s="41"/>
      <c r="E1059" s="41"/>
      <c r="F1059" s="39">
        <v>0</v>
      </c>
      <c r="G1059" s="43">
        <v>0</v>
      </c>
      <c r="H1059" s="12" t="s">
        <v>26</v>
      </c>
      <c r="I1059" s="41"/>
    </row>
    <row r="1060" spans="1:9" x14ac:dyDescent="0.25">
      <c r="A1060" s="41"/>
      <c r="B1060" s="42" t="s">
        <v>9</v>
      </c>
      <c r="C1060" s="41"/>
      <c r="D1060" s="41"/>
      <c r="E1060" s="41"/>
      <c r="F1060" s="39">
        <v>0</v>
      </c>
      <c r="G1060" s="43">
        <v>0</v>
      </c>
      <c r="H1060" s="12" t="s">
        <v>26</v>
      </c>
      <c r="I1060" s="41"/>
    </row>
    <row r="1061" spans="1:9" x14ac:dyDescent="0.25">
      <c r="A1061" s="41"/>
      <c r="B1061" s="42" t="s">
        <v>8</v>
      </c>
      <c r="C1061" s="41"/>
      <c r="D1061" s="41"/>
      <c r="E1061" s="41"/>
      <c r="F1061" s="39">
        <v>0</v>
      </c>
      <c r="G1061" s="43">
        <v>0</v>
      </c>
      <c r="H1061" s="12" t="s">
        <v>26</v>
      </c>
      <c r="I1061" s="41"/>
    </row>
    <row r="1062" spans="1:9" x14ac:dyDescent="0.25">
      <c r="B1062" s="144"/>
    </row>
  </sheetData>
  <mergeCells count="12">
    <mergeCell ref="A1:I1"/>
    <mergeCell ref="J6:K6"/>
    <mergeCell ref="D3:E5"/>
    <mergeCell ref="I3:I6"/>
    <mergeCell ref="A2:I2"/>
    <mergeCell ref="C3:C6"/>
    <mergeCell ref="B3:B6"/>
    <mergeCell ref="A3:A6"/>
    <mergeCell ref="F3:H3"/>
    <mergeCell ref="H4:H6"/>
    <mergeCell ref="G4:G6"/>
    <mergeCell ref="F4:F6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финансовая часть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2024-02-13T08:12:46Z</dcterms:modified>
</cp:coreProperties>
</file>