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filterPrivacy="1" defaultThemeVersion="124226"/>
  <xr:revisionPtr revIDLastSave="0" documentId="13_ncr:1_{BBA388E4-BC8C-4CED-9396-2A12BFABA84D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Таблица 1" sheetId="3" r:id="rId1"/>
  </sheets>
  <definedNames>
    <definedName name="_xlnm.Print_Area" localSheetId="0">'Таблица 1'!$A$1:$Q$146</definedName>
  </definedNames>
  <calcPr calcId="181029"/>
</workbook>
</file>

<file path=xl/calcChain.xml><?xml version="1.0" encoding="utf-8"?>
<calcChain xmlns="http://schemas.openxmlformats.org/spreadsheetml/2006/main">
  <c r="Q113" i="3" l="1"/>
  <c r="Q127" i="3" l="1"/>
  <c r="D130" i="3"/>
  <c r="D129" i="3"/>
  <c r="P64" i="3"/>
  <c r="Q64" i="3"/>
  <c r="D81" i="3"/>
  <c r="D80" i="3"/>
  <c r="Q78" i="3"/>
  <c r="D79" i="3"/>
  <c r="Q120" i="3"/>
  <c r="Q106" i="3"/>
  <c r="Q99" i="3"/>
  <c r="Q92" i="3"/>
  <c r="Q91" i="3"/>
  <c r="Q90" i="3"/>
  <c r="Q89" i="3"/>
  <c r="Q88" i="3"/>
  <c r="Q87" i="3"/>
  <c r="Q86" i="3"/>
  <c r="D74" i="3"/>
  <c r="D67" i="3"/>
  <c r="D68" i="3"/>
  <c r="D69" i="3"/>
  <c r="D70" i="3"/>
  <c r="D66" i="3"/>
  <c r="D32" i="3"/>
  <c r="D33" i="3"/>
  <c r="D34" i="3"/>
  <c r="D35" i="3"/>
  <c r="D37" i="3"/>
  <c r="D38" i="3"/>
  <c r="D39" i="3"/>
  <c r="D40" i="3"/>
  <c r="D31" i="3"/>
  <c r="Q85" i="3" l="1"/>
  <c r="Q22" i="3"/>
  <c r="Q53" i="3"/>
  <c r="Q52" i="3" s="1"/>
  <c r="Q51" i="3" s="1"/>
  <c r="Q50" i="3" s="1"/>
  <c r="Q49" i="3" s="1"/>
  <c r="Q48" i="3" s="1"/>
  <c r="Q47" i="3" s="1"/>
  <c r="Q46" i="3" s="1"/>
  <c r="Q45" i="3" s="1"/>
  <c r="Q44" i="3" s="1"/>
  <c r="Q43" i="3" s="1"/>
  <c r="Q29" i="3"/>
  <c r="Q16" i="3" l="1"/>
  <c r="Q9" i="3" s="1"/>
  <c r="Q19" i="3"/>
  <c r="Q12" i="3" s="1"/>
  <c r="Q17" i="3"/>
  <c r="Q10" i="3" s="1"/>
  <c r="Q20" i="3"/>
  <c r="Q13" i="3" s="1"/>
  <c r="Q18" i="3"/>
  <c r="Q11" i="3" s="1"/>
  <c r="Q21" i="3"/>
  <c r="Q14" i="3" s="1"/>
  <c r="Q8" i="3" l="1"/>
  <c r="Q15" i="3"/>
  <c r="D93" i="3"/>
  <c r="D94" i="3"/>
  <c r="D95" i="3"/>
  <c r="D96" i="3"/>
  <c r="D97" i="3"/>
  <c r="D98" i="3"/>
  <c r="D100" i="3"/>
  <c r="D101" i="3"/>
  <c r="D102" i="3"/>
  <c r="D103" i="3"/>
  <c r="D104" i="3"/>
  <c r="D105" i="3"/>
  <c r="D107" i="3"/>
  <c r="D108" i="3"/>
  <c r="D109" i="3"/>
  <c r="D110" i="3"/>
  <c r="D111" i="3"/>
  <c r="D112" i="3"/>
  <c r="D114" i="3"/>
  <c r="D115" i="3"/>
  <c r="D116" i="3"/>
  <c r="D117" i="3"/>
  <c r="D118" i="3"/>
  <c r="D119" i="3"/>
  <c r="D121" i="3"/>
  <c r="D122" i="3"/>
  <c r="D123" i="3"/>
  <c r="D124" i="3"/>
  <c r="D125" i="3"/>
  <c r="D126" i="3"/>
  <c r="D128" i="3"/>
  <c r="D131" i="3"/>
  <c r="D132" i="3"/>
  <c r="D133" i="3"/>
  <c r="N88" i="3"/>
  <c r="O88" i="3"/>
  <c r="P88" i="3"/>
  <c r="M88" i="3"/>
  <c r="M87" i="3"/>
  <c r="M85" i="3" s="1"/>
  <c r="P91" i="3"/>
  <c r="P90" i="3"/>
  <c r="P89" i="3"/>
  <c r="P86" i="3"/>
  <c r="P87" i="3" l="1"/>
  <c r="P85" i="3" s="1"/>
  <c r="O87" i="3"/>
  <c r="N127" i="3"/>
  <c r="N43" i="3"/>
  <c r="O43" i="3"/>
  <c r="P22" i="3"/>
  <c r="P29" i="3"/>
  <c r="P57" i="3"/>
  <c r="P120" i="3"/>
  <c r="P113" i="3"/>
  <c r="P106" i="3"/>
  <c r="P99" i="3"/>
  <c r="P92" i="3"/>
  <c r="P78" i="3"/>
  <c r="P71" i="3"/>
  <c r="M43" i="3"/>
  <c r="E43" i="3"/>
  <c r="F43" i="3"/>
  <c r="G43" i="3"/>
  <c r="H43" i="3"/>
  <c r="I43" i="3"/>
  <c r="J43" i="3"/>
  <c r="K43" i="3"/>
  <c r="L43" i="3"/>
  <c r="D72" i="3"/>
  <c r="D73" i="3"/>
  <c r="D75" i="3"/>
  <c r="D76" i="3"/>
  <c r="D77" i="3"/>
  <c r="D30" i="3"/>
  <c r="I29" i="3"/>
  <c r="J29" i="3"/>
  <c r="K29" i="3"/>
  <c r="L29" i="3"/>
  <c r="N29" i="3"/>
  <c r="O29" i="3"/>
  <c r="E87" i="3"/>
  <c r="F87" i="3"/>
  <c r="G87" i="3"/>
  <c r="H87" i="3"/>
  <c r="I87" i="3"/>
  <c r="J87" i="3"/>
  <c r="K87" i="3"/>
  <c r="L87" i="3"/>
  <c r="E120" i="3"/>
  <c r="F120" i="3"/>
  <c r="G120" i="3"/>
  <c r="H120" i="3"/>
  <c r="I120" i="3"/>
  <c r="J120" i="3"/>
  <c r="K120" i="3"/>
  <c r="L120" i="3"/>
  <c r="M120" i="3"/>
  <c r="N120" i="3"/>
  <c r="O120" i="3"/>
  <c r="E78" i="3"/>
  <c r="F78" i="3"/>
  <c r="G78" i="3"/>
  <c r="H78" i="3"/>
  <c r="I78" i="3"/>
  <c r="J78" i="3"/>
  <c r="K78" i="3"/>
  <c r="L78" i="3"/>
  <c r="M78" i="3"/>
  <c r="N78" i="3"/>
  <c r="O78" i="3"/>
  <c r="E71" i="3"/>
  <c r="F71" i="3"/>
  <c r="G71" i="3"/>
  <c r="H71" i="3"/>
  <c r="I71" i="3"/>
  <c r="J71" i="3"/>
  <c r="K71" i="3"/>
  <c r="L71" i="3"/>
  <c r="M71" i="3"/>
  <c r="N71" i="3"/>
  <c r="O71" i="3"/>
  <c r="E64" i="3"/>
  <c r="F64" i="3"/>
  <c r="G64" i="3"/>
  <c r="H64" i="3"/>
  <c r="I64" i="3"/>
  <c r="J64" i="3"/>
  <c r="K64" i="3"/>
  <c r="L64" i="3"/>
  <c r="M64" i="3"/>
  <c r="N64" i="3"/>
  <c r="O64" i="3"/>
  <c r="E113" i="3"/>
  <c r="F113" i="3"/>
  <c r="G113" i="3"/>
  <c r="H113" i="3"/>
  <c r="I113" i="3"/>
  <c r="J113" i="3"/>
  <c r="K113" i="3"/>
  <c r="L113" i="3"/>
  <c r="M113" i="3"/>
  <c r="N113" i="3"/>
  <c r="O113" i="3"/>
  <c r="E106" i="3"/>
  <c r="F106" i="3"/>
  <c r="G106" i="3"/>
  <c r="H106" i="3"/>
  <c r="I106" i="3"/>
  <c r="J106" i="3"/>
  <c r="K106" i="3"/>
  <c r="L106" i="3"/>
  <c r="M106" i="3"/>
  <c r="N106" i="3"/>
  <c r="O106" i="3"/>
  <c r="E99" i="3"/>
  <c r="F99" i="3"/>
  <c r="G99" i="3"/>
  <c r="H99" i="3"/>
  <c r="I99" i="3"/>
  <c r="J99" i="3"/>
  <c r="K99" i="3"/>
  <c r="L99" i="3"/>
  <c r="M99" i="3"/>
  <c r="N99" i="3"/>
  <c r="O99" i="3"/>
  <c r="E92" i="3"/>
  <c r="F92" i="3"/>
  <c r="G92" i="3"/>
  <c r="H92" i="3"/>
  <c r="I92" i="3"/>
  <c r="J92" i="3"/>
  <c r="K92" i="3"/>
  <c r="L92" i="3"/>
  <c r="M92" i="3"/>
  <c r="N92" i="3"/>
  <c r="O92" i="3"/>
  <c r="E22" i="3"/>
  <c r="F22" i="3"/>
  <c r="G22" i="3"/>
  <c r="H22" i="3"/>
  <c r="I22" i="3"/>
  <c r="J22" i="3"/>
  <c r="K22" i="3"/>
  <c r="L22" i="3"/>
  <c r="M22" i="3"/>
  <c r="N22" i="3"/>
  <c r="O22" i="3"/>
  <c r="E29" i="3"/>
  <c r="F29" i="3"/>
  <c r="G29" i="3"/>
  <c r="H29" i="3"/>
  <c r="E36" i="3"/>
  <c r="F36" i="3"/>
  <c r="G36" i="3"/>
  <c r="H36" i="3"/>
  <c r="I36" i="3"/>
  <c r="J36" i="3"/>
  <c r="K36" i="3"/>
  <c r="L36" i="3"/>
  <c r="M36" i="3"/>
  <c r="N36" i="3"/>
  <c r="O36" i="3"/>
  <c r="M57" i="3"/>
  <c r="N57" i="3"/>
  <c r="O57" i="3"/>
  <c r="E50" i="3"/>
  <c r="F50" i="3"/>
  <c r="G50" i="3"/>
  <c r="H50" i="3"/>
  <c r="I50" i="3"/>
  <c r="J50" i="3"/>
  <c r="K50" i="3"/>
  <c r="L50" i="3"/>
  <c r="M50" i="3"/>
  <c r="N50" i="3"/>
  <c r="O50" i="3"/>
  <c r="D24" i="3"/>
  <c r="D25" i="3"/>
  <c r="D26" i="3"/>
  <c r="D27" i="3"/>
  <c r="D28" i="3"/>
  <c r="D41" i="3"/>
  <c r="D42" i="3"/>
  <c r="D44" i="3"/>
  <c r="D51" i="3"/>
  <c r="D52" i="3"/>
  <c r="D53" i="3"/>
  <c r="D54" i="3"/>
  <c r="D55" i="3"/>
  <c r="D56" i="3"/>
  <c r="D58" i="3"/>
  <c r="D59" i="3"/>
  <c r="D60" i="3"/>
  <c r="D61" i="3"/>
  <c r="D62" i="3"/>
  <c r="D63" i="3"/>
  <c r="D65" i="3"/>
  <c r="D82" i="3"/>
  <c r="D83" i="3"/>
  <c r="D84" i="3"/>
  <c r="D23" i="3"/>
  <c r="E86" i="3"/>
  <c r="F86" i="3"/>
  <c r="G86" i="3"/>
  <c r="H86" i="3"/>
  <c r="I86" i="3"/>
  <c r="J86" i="3"/>
  <c r="K86" i="3"/>
  <c r="L86" i="3"/>
  <c r="M86" i="3"/>
  <c r="N86" i="3"/>
  <c r="O86" i="3"/>
  <c r="E88" i="3"/>
  <c r="F88" i="3"/>
  <c r="G88" i="3"/>
  <c r="H88" i="3"/>
  <c r="I88" i="3"/>
  <c r="J88" i="3"/>
  <c r="K88" i="3"/>
  <c r="L88" i="3"/>
  <c r="E89" i="3"/>
  <c r="F89" i="3"/>
  <c r="G89" i="3"/>
  <c r="H89" i="3"/>
  <c r="I89" i="3"/>
  <c r="J89" i="3"/>
  <c r="K89" i="3"/>
  <c r="L89" i="3"/>
  <c r="M89" i="3"/>
  <c r="N89" i="3"/>
  <c r="O89" i="3"/>
  <c r="E90" i="3"/>
  <c r="F90" i="3"/>
  <c r="G90" i="3"/>
  <c r="H90" i="3"/>
  <c r="I90" i="3"/>
  <c r="J90" i="3"/>
  <c r="K90" i="3"/>
  <c r="L90" i="3"/>
  <c r="M90" i="3"/>
  <c r="N90" i="3"/>
  <c r="O90" i="3"/>
  <c r="E91" i="3"/>
  <c r="F91" i="3"/>
  <c r="G91" i="3"/>
  <c r="H91" i="3"/>
  <c r="I91" i="3"/>
  <c r="J91" i="3"/>
  <c r="K91" i="3"/>
  <c r="L91" i="3"/>
  <c r="M91" i="3"/>
  <c r="N91" i="3"/>
  <c r="O91" i="3"/>
  <c r="E16" i="3"/>
  <c r="F16" i="3"/>
  <c r="F9" i="3" s="1"/>
  <c r="G16" i="3"/>
  <c r="G9" i="3" s="1"/>
  <c r="H16" i="3"/>
  <c r="I16" i="3"/>
  <c r="J16" i="3"/>
  <c r="K16" i="3"/>
  <c r="L16" i="3"/>
  <c r="M16" i="3"/>
  <c r="N16" i="3"/>
  <c r="O16" i="3"/>
  <c r="E17" i="3"/>
  <c r="F17" i="3"/>
  <c r="G17" i="3"/>
  <c r="H17" i="3"/>
  <c r="I17" i="3"/>
  <c r="J17" i="3"/>
  <c r="K17" i="3"/>
  <c r="L17" i="3"/>
  <c r="N17" i="3"/>
  <c r="O17" i="3"/>
  <c r="E18" i="3"/>
  <c r="F18" i="3"/>
  <c r="G18" i="3"/>
  <c r="H18" i="3"/>
  <c r="I18" i="3"/>
  <c r="J18" i="3"/>
  <c r="K18" i="3"/>
  <c r="L18" i="3"/>
  <c r="N18" i="3"/>
  <c r="O18" i="3"/>
  <c r="E19" i="3"/>
  <c r="E12" i="3" s="1"/>
  <c r="F19" i="3"/>
  <c r="F12" i="3" s="1"/>
  <c r="G19" i="3"/>
  <c r="G12" i="3" s="1"/>
  <c r="H19" i="3"/>
  <c r="I19" i="3"/>
  <c r="J19" i="3"/>
  <c r="K19" i="3"/>
  <c r="L19" i="3"/>
  <c r="M19" i="3"/>
  <c r="N19" i="3"/>
  <c r="O19" i="3"/>
  <c r="E20" i="3"/>
  <c r="E13" i="3" s="1"/>
  <c r="F20" i="3"/>
  <c r="F13" i="3" s="1"/>
  <c r="G20" i="3"/>
  <c r="G13" i="3" s="1"/>
  <c r="H20" i="3"/>
  <c r="I20" i="3"/>
  <c r="J20" i="3"/>
  <c r="K20" i="3"/>
  <c r="L20" i="3"/>
  <c r="M20" i="3"/>
  <c r="N20" i="3"/>
  <c r="O20" i="3"/>
  <c r="E21" i="3"/>
  <c r="E14" i="3" s="1"/>
  <c r="F21" i="3"/>
  <c r="F14" i="3" s="1"/>
  <c r="G21" i="3"/>
  <c r="G14" i="3" s="1"/>
  <c r="H21" i="3"/>
  <c r="I21" i="3"/>
  <c r="J21" i="3"/>
  <c r="K21" i="3"/>
  <c r="L21" i="3"/>
  <c r="M21" i="3"/>
  <c r="N21" i="3"/>
  <c r="O21" i="3"/>
  <c r="D88" i="3" l="1"/>
  <c r="D89" i="3"/>
  <c r="E9" i="3"/>
  <c r="D91" i="3"/>
  <c r="D78" i="3"/>
  <c r="D86" i="3"/>
  <c r="L57" i="3"/>
  <c r="P53" i="3"/>
  <c r="P52" i="3" s="1"/>
  <c r="P51" i="3" s="1"/>
  <c r="P50" i="3" s="1"/>
  <c r="P49" i="3" s="1"/>
  <c r="D90" i="3"/>
  <c r="D36" i="3"/>
  <c r="O85" i="3"/>
  <c r="F11" i="3"/>
  <c r="D99" i="3"/>
  <c r="O127" i="3"/>
  <c r="G15" i="3"/>
  <c r="E15" i="3"/>
  <c r="D92" i="3"/>
  <c r="D113" i="3"/>
  <c r="D120" i="3"/>
  <c r="G11" i="3"/>
  <c r="D106" i="3"/>
  <c r="N87" i="3"/>
  <c r="N85" i="3" s="1"/>
  <c r="P127" i="3"/>
  <c r="D71" i="3"/>
  <c r="K57" i="3"/>
  <c r="I57" i="3"/>
  <c r="L85" i="3"/>
  <c r="J57" i="3"/>
  <c r="E11" i="3"/>
  <c r="M29" i="3"/>
  <c r="F15" i="3"/>
  <c r="H57" i="3"/>
  <c r="D64" i="3"/>
  <c r="M18" i="3"/>
  <c r="M11" i="3" s="1"/>
  <c r="M17" i="3"/>
  <c r="M10" i="3" s="1"/>
  <c r="D29" i="3"/>
  <c r="J85" i="3"/>
  <c r="H85" i="3"/>
  <c r="K85" i="3"/>
  <c r="H10" i="3"/>
  <c r="N13" i="3"/>
  <c r="M12" i="3"/>
  <c r="I11" i="3"/>
  <c r="O11" i="3"/>
  <c r="K11" i="3"/>
  <c r="N14" i="3"/>
  <c r="J14" i="3"/>
  <c r="L12" i="3"/>
  <c r="M9" i="3"/>
  <c r="I9" i="3"/>
  <c r="M14" i="3"/>
  <c r="I14" i="3"/>
  <c r="M13" i="3"/>
  <c r="L13" i="3"/>
  <c r="I13" i="3"/>
  <c r="H13" i="3"/>
  <c r="O12" i="3"/>
  <c r="N12" i="3"/>
  <c r="K12" i="3"/>
  <c r="H12" i="3"/>
  <c r="N11" i="3"/>
  <c r="J11" i="3"/>
  <c r="K10" i="3"/>
  <c r="O9" i="3"/>
  <c r="L9" i="3"/>
  <c r="O14" i="3"/>
  <c r="L14" i="3"/>
  <c r="K14" i="3"/>
  <c r="H14" i="3"/>
  <c r="O13" i="3"/>
  <c r="K13" i="3"/>
  <c r="J13" i="3"/>
  <c r="J12" i="3"/>
  <c r="I12" i="3"/>
  <c r="L11" i="3"/>
  <c r="H11" i="3"/>
  <c r="O10" i="3"/>
  <c r="J10" i="3"/>
  <c r="I10" i="3"/>
  <c r="D50" i="3"/>
  <c r="H15" i="3"/>
  <c r="N15" i="3"/>
  <c r="L15" i="3"/>
  <c r="L10" i="3"/>
  <c r="K15" i="3"/>
  <c r="J15" i="3"/>
  <c r="D22" i="3"/>
  <c r="J9" i="3"/>
  <c r="I15" i="3"/>
  <c r="O15" i="3"/>
  <c r="N9" i="3"/>
  <c r="K9" i="3"/>
  <c r="D16" i="3"/>
  <c r="H9" i="3"/>
  <c r="P48" i="3" l="1"/>
  <c r="D49" i="3"/>
  <c r="D21" i="3" s="1"/>
  <c r="D14" i="3" s="1"/>
  <c r="P21" i="3"/>
  <c r="P14" i="3" s="1"/>
  <c r="G57" i="3"/>
  <c r="F57" i="3"/>
  <c r="D87" i="3"/>
  <c r="D127" i="3"/>
  <c r="N10" i="3"/>
  <c r="N8" i="3" s="1"/>
  <c r="M8" i="3"/>
  <c r="O8" i="3"/>
  <c r="E57" i="3"/>
  <c r="D57" i="3"/>
  <c r="M15" i="3"/>
  <c r="F85" i="3"/>
  <c r="F10" i="3"/>
  <c r="F8" i="3" s="1"/>
  <c r="G10" i="3"/>
  <c r="G8" i="3" s="1"/>
  <c r="G85" i="3"/>
  <c r="I85" i="3"/>
  <c r="D85" i="3" s="1"/>
  <c r="I8" i="3"/>
  <c r="K8" i="3"/>
  <c r="J8" i="3"/>
  <c r="L8" i="3"/>
  <c r="H8" i="3"/>
  <c r="D9" i="3"/>
  <c r="P47" i="3" l="1"/>
  <c r="D48" i="3"/>
  <c r="D20" i="3" s="1"/>
  <c r="D13" i="3" s="1"/>
  <c r="P20" i="3"/>
  <c r="P13" i="3" s="1"/>
  <c r="E85" i="3"/>
  <c r="E10" i="3"/>
  <c r="E8" i="3" s="1"/>
  <c r="P46" i="3" l="1"/>
  <c r="D47" i="3"/>
  <c r="D19" i="3" s="1"/>
  <c r="D12" i="3" s="1"/>
  <c r="P19" i="3"/>
  <c r="P12" i="3" s="1"/>
  <c r="P45" i="3" l="1"/>
  <c r="D46" i="3"/>
  <c r="D18" i="3" s="1"/>
  <c r="D11" i="3" s="1"/>
  <c r="P18" i="3"/>
  <c r="P11" i="3" s="1"/>
  <c r="P44" i="3" l="1"/>
  <c r="D45" i="3"/>
  <c r="P17" i="3"/>
  <c r="P10" i="3" s="1"/>
  <c r="D17" i="3" l="1"/>
  <c r="D43" i="3"/>
  <c r="P43" i="3"/>
  <c r="P16" i="3"/>
  <c r="P9" i="3" l="1"/>
  <c r="P8" i="3" s="1"/>
  <c r="P15" i="3"/>
  <c r="D10" i="3"/>
  <c r="D8" i="3" s="1"/>
  <c r="D15" i="3"/>
</calcChain>
</file>

<file path=xl/sharedStrings.xml><?xml version="1.0" encoding="utf-8"?>
<sst xmlns="http://schemas.openxmlformats.org/spreadsheetml/2006/main" count="183" uniqueCount="64">
  <si>
    <t>2014 г.</t>
  </si>
  <si>
    <t>2015 г.</t>
  </si>
  <si>
    <t>2016 г.</t>
  </si>
  <si>
    <t>2017 г.</t>
  </si>
  <si>
    <t>2018 г.</t>
  </si>
  <si>
    <t>2019 г.</t>
  </si>
  <si>
    <t>2020 г.</t>
  </si>
  <si>
    <t>2021 г.</t>
  </si>
  <si>
    <t>2022 г.</t>
  </si>
  <si>
    <t>2023 г.</t>
  </si>
  <si>
    <t>2024 г.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</si>
  <si>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</si>
  <si>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</si>
  <si>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ответсвенного исполнителя, исполнителя ГРБС</t>
  </si>
  <si>
    <t>Расходы районного бюджета погодам реализации муниципальнйо программы, тыс.рублей</t>
  </si>
  <si>
    <t>всего</t>
  </si>
  <si>
    <t>по годам реализации</t>
  </si>
  <si>
    <t xml:space="preserve">Муниципальная программа Грибановского муниципального района Воронежской области </t>
  </si>
  <si>
    <t>Подпрограмма 1</t>
  </si>
  <si>
    <t>Основное мероприятие 1.1.</t>
  </si>
  <si>
    <t>Подпрограмма 2</t>
  </si>
  <si>
    <t>Основное мероприятие 2.1.</t>
  </si>
  <si>
    <t>Основное мероприятие 2.2.</t>
  </si>
  <si>
    <t>ВСЕГО, в том числе:</t>
  </si>
  <si>
    <t>федеральный бюджет</t>
  </si>
  <si>
    <t>областной бюджет</t>
  </si>
  <si>
    <t>местный бюджет</t>
  </si>
  <si>
    <t>территориальные государственные внебюджетные фонды</t>
  </si>
  <si>
    <t>юридические лица</t>
  </si>
  <si>
    <t>физические лица</t>
  </si>
  <si>
    <t>"Развитие транспортной системы Грибановского муниципального района Воронежской области"</t>
  </si>
  <si>
    <t>"Развитие  дорожного хозяйства Грибановского муниципального района Воронежской области"</t>
  </si>
  <si>
    <t>Содержание автомобильных дорог общего пользования местного значения и искусственных сооружений на них.</t>
  </si>
  <si>
    <t>Основное мероприятие 1.2.</t>
  </si>
  <si>
    <t>Основное мероприятие 1.2.1.</t>
  </si>
  <si>
    <t>Основное мероприятие 1.3.</t>
  </si>
  <si>
    <t>Основное мероприятие 1.4.</t>
  </si>
  <si>
    <t>Основное мероприятие 1.5.</t>
  </si>
  <si>
    <t>Основное мероприятие 1.6.</t>
  </si>
  <si>
    <t>Основное мероприятие 1.7.</t>
  </si>
  <si>
    <t>Основное мероприятие 1.8.</t>
  </si>
  <si>
    <t xml:space="preserve">Ремонт автомобильных дорог общего пользования местного значения и искусственных сооружений на них.
</t>
  </si>
  <si>
    <t>Расходы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</si>
  <si>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Капитальный ремонт автомобильных дорог общего пользования местного значения и искусственных сооружений на них</t>
  </si>
  <si>
    <t>Ремонт дворовых территорий многоквартирных домов и проездов к ним</t>
  </si>
  <si>
    <t>Строительство и реконструкция автомобильных дорог общего пользования местного значения</t>
  </si>
  <si>
    <t>Приобретение коммунальной (специализированной) техники.</t>
  </si>
  <si>
    <t>Межбюджетные трансферты бюджетам поселений на выполнение переданных полномочий по строительству, капитальному ремонту, ремонту и содержанию автомобильных дорог общего пользования местного значения и искусственных сооружений на них.</t>
  </si>
  <si>
    <t>Содержание  уличного освещения</t>
  </si>
  <si>
    <t>"Развитие пассажирского транспорта общего пользования Грибановского муниципального района Воронежской области"</t>
  </si>
  <si>
    <t>Восстановление производственно-технической базы муниципального транспорта</t>
  </si>
  <si>
    <t>Совершенствование системы организации городских и муниципальных регулярных пассажирских перевозок и обеспечение безопасности дорожного движения</t>
  </si>
  <si>
    <t>Основное мероприятие 2.3.</t>
  </si>
  <si>
    <t>Основное мероприятие 2.4.</t>
  </si>
  <si>
    <t>Основное мероприятие 2.5.</t>
  </si>
  <si>
    <t>Предоставление субсидий из районного бюджета на компенсации потерь в доходах транспортных предприятий, возникающих в результате государственного регулирования тарифов, невозмещенных областными субсидиями</t>
  </si>
  <si>
    <t xml:space="preserve">Совершенствование системы контроля и управления пассажирским транспортом </t>
  </si>
  <si>
    <t xml:space="preserve">Устройство уличного освещения в населенных пунктах Грибановского муниципального района Воронежской области </t>
  </si>
  <si>
    <t>Основное мероприятие 2.6.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</si>
  <si>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</si>
  <si>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2025 г.</t>
  </si>
  <si>
    <t>2026 г.</t>
  </si>
  <si>
    <t xml:space="preserve">Приложение № 1 </t>
  </si>
  <si>
    <t>Расходы районного бюджета на реализацию муниципальной программы Грибановского муниципального района Воронежской области "Развитие транспортной системы Грибановского муниципального района Воронежской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</si>
</sst>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top" wrapText="1"/>
    </xf>
    <xf numFmtId="4" fontId="1" fillId="2" borderId="5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/>
    <xf numFmtId="4" fontId="1" fillId="0" borderId="0" xfId="0" applyNumberFormat="1" applyFont="1"/>
    <xf numFmtId="2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3" xfId="0" applyFont="1" applyFill="1" applyBorder="1"/>
    <xf numFmtId="0" fontId="0" fillId="2" borderId="4" xfId="0" applyFill="1" applyBorder="1"/>
    <xf numFmtId="0" fontId="1" fillId="2" borderId="7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1" fillId="2" borderId="1" xfId="0" applyFont="1" applyFill="1" applyBorder="1"/>
    <xf numFmtId="0" fontId="1" fillId="2" borderId="7" xfId="0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1" fillId="0" borderId="0" xfId="0" applyFont="1" applyAlignment="1">
      <alignment horizontal="right"/>
    </xf>
    <xf numFmtId="0" fontId="1" fillId="0" borderId="0" xfId="0" applyFont="1"/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2" borderId="5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R146"/>
  <sheetViews>
    <sheetView tabSelected="1" view="pageBreakPreview" zoomScale="75" zoomScaleSheetLayoutView="75" workbookViewId="0">
      <selection activeCell="C18" sqref="C18"/>
    </sheetView>
  </sheetViews>
  <sheetFormatPr defaultRowHeight="15.75" x14ac:dyDescent="0.25"/>
  <cols>
    <col min="1" max="1" width="26.140625" style="1" customWidth="1"/>
    <col min="2" max="2" width="29.140625" style="1" customWidth="1"/>
    <col min="3" max="3" width="32" style="1" customWidth="1"/>
    <col min="4" max="4" width="14.85546875" style="1" customWidth="1"/>
    <col min="5" max="7" width="9.7109375" style="1" hidden="1" customWidth="1"/>
    <col min="8" max="8" width="13.140625" style="1" customWidth="1"/>
    <col min="9" max="9" width="13.28515625" style="1" customWidth="1"/>
    <col min="10" max="10" width="12.42578125" style="1" customWidth="1"/>
    <col min="11" max="11" width="13" style="1" customWidth="1"/>
    <col min="12" max="12" width="12.7109375" style="1" customWidth="1"/>
    <col min="13" max="13" width="13.42578125" style="1" customWidth="1"/>
    <col min="14" max="14" width="13.5703125" style="1" customWidth="1"/>
    <col min="15" max="15" width="14.42578125" style="1" customWidth="1"/>
    <col min="16" max="16" width="14.85546875" style="1" customWidth="1"/>
    <col min="17" max="17" width="13.42578125" style="1" customWidth="1"/>
    <col min="18" max="18" width="16.5703125" style="1" customWidth="1"/>
    <col min="19" max="16384" width="9.140625" style="1"/>
  </cols>
  <sheetData>
    <row r="2" spans="1:18" ht="15.75" customHeight="1" x14ac:dyDescent="0.25">
      <c r="M2" s="32" t="s">
        <v>62</v>
      </c>
      <c r="N2" s="32"/>
      <c r="O2" s="32"/>
      <c r="P2" s="33"/>
      <c r="Q2" s="34"/>
    </row>
    <row r="3" spans="1:18" ht="69" customHeight="1" x14ac:dyDescent="0.25">
      <c r="A3" s="35" t="s">
        <v>63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3"/>
      <c r="Q3" s="34"/>
    </row>
    <row r="4" spans="1:18" x14ac:dyDescent="0.25">
      <c r="L4" s="13"/>
    </row>
    <row r="5" spans="1:18" ht="27" customHeight="1" x14ac:dyDescent="0.25">
      <c r="A5" s="40" t="s">
        <v>11</v>
      </c>
      <c r="B5" s="40" t="s">
        <v>12</v>
      </c>
      <c r="C5" s="40" t="s">
        <v>13</v>
      </c>
      <c r="D5" s="43" t="s">
        <v>14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19"/>
      <c r="Q5" s="20"/>
    </row>
    <row r="6" spans="1:18" ht="22.5" customHeight="1" x14ac:dyDescent="0.25">
      <c r="A6" s="41"/>
      <c r="B6" s="41"/>
      <c r="C6" s="41"/>
      <c r="D6" s="40" t="s">
        <v>15</v>
      </c>
      <c r="E6" s="43" t="s">
        <v>16</v>
      </c>
      <c r="F6" s="44"/>
      <c r="G6" s="44"/>
      <c r="H6" s="44"/>
      <c r="I6" s="44"/>
      <c r="J6" s="44"/>
      <c r="K6" s="44"/>
      <c r="L6" s="44"/>
      <c r="M6" s="44"/>
      <c r="N6" s="44"/>
      <c r="O6" s="44"/>
      <c r="P6" s="19"/>
      <c r="Q6" s="20"/>
    </row>
    <row r="7" spans="1:18" ht="38.25" customHeight="1" x14ac:dyDescent="0.25">
      <c r="A7" s="42"/>
      <c r="B7" s="42"/>
      <c r="C7" s="42"/>
      <c r="D7" s="42"/>
      <c r="E7" s="15" t="s">
        <v>0</v>
      </c>
      <c r="F7" s="15" t="s">
        <v>1</v>
      </c>
      <c r="G7" s="15" t="s">
        <v>2</v>
      </c>
      <c r="H7" s="15" t="s">
        <v>3</v>
      </c>
      <c r="I7" s="15" t="s">
        <v>4</v>
      </c>
      <c r="J7" s="15" t="s">
        <v>5</v>
      </c>
      <c r="K7" s="15" t="s">
        <v>6</v>
      </c>
      <c r="L7" s="15" t="s">
        <v>7</v>
      </c>
      <c r="M7" s="15" t="s">
        <v>8</v>
      </c>
      <c r="N7" s="15" t="s">
        <v>9</v>
      </c>
      <c r="O7" s="15" t="s">
        <v>10</v>
      </c>
      <c r="P7" s="14" t="s">
        <v>60</v>
      </c>
      <c r="Q7" s="11" t="s">
        <v>61</v>
      </c>
    </row>
    <row r="8" spans="1:18" x14ac:dyDescent="0.25">
      <c r="A8" s="27" t="s">
        <v>17</v>
      </c>
      <c r="B8" s="36" t="s">
        <v>30</v>
      </c>
      <c r="C8" s="2" t="s">
        <v>23</v>
      </c>
      <c r="D8" s="3">
        <f>D9+D10+D11+D12+D13+D14</f>
        <v>760492.25400999992</v>
      </c>
      <c r="E8" s="3">
        <f t="shared" ref="E8:Q8" si="0">E9+E10+E11+E12+E13+E14</f>
        <v>0</v>
      </c>
      <c r="F8" s="3">
        <f t="shared" si="0"/>
        <v>0</v>
      </c>
      <c r="G8" s="3">
        <f t="shared" si="0"/>
        <v>0</v>
      </c>
      <c r="H8" s="3">
        <f t="shared" si="0"/>
        <v>51003.9</v>
      </c>
      <c r="I8" s="3">
        <f t="shared" si="0"/>
        <v>69964</v>
      </c>
      <c r="J8" s="3">
        <f t="shared" si="0"/>
        <v>65972.5</v>
      </c>
      <c r="K8" s="3">
        <f t="shared" si="0"/>
        <v>62289.3</v>
      </c>
      <c r="L8" s="3">
        <f t="shared" si="0"/>
        <v>75125.39</v>
      </c>
      <c r="M8" s="3">
        <f>M9+M10+M11+M12+M13+M14</f>
        <v>69224.051000000007</v>
      </c>
      <c r="N8" s="3">
        <f t="shared" si="0"/>
        <v>87728.113010000001</v>
      </c>
      <c r="O8" s="3">
        <f t="shared" si="0"/>
        <v>99013.6</v>
      </c>
      <c r="P8" s="3">
        <f t="shared" si="0"/>
        <v>74510.399999999994</v>
      </c>
      <c r="Q8" s="3">
        <f t="shared" si="0"/>
        <v>105661</v>
      </c>
      <c r="R8" s="13"/>
    </row>
    <row r="9" spans="1:18" x14ac:dyDescent="0.25">
      <c r="A9" s="28"/>
      <c r="B9" s="37"/>
      <c r="C9" s="4" t="s">
        <v>24</v>
      </c>
      <c r="D9" s="3">
        <f>D16+D86</f>
        <v>0</v>
      </c>
      <c r="E9" s="3">
        <f t="shared" ref="E9:Q9" si="1">E16+E86</f>
        <v>0</v>
      </c>
      <c r="F9" s="3">
        <f t="shared" si="1"/>
        <v>0</v>
      </c>
      <c r="G9" s="3">
        <f t="shared" si="1"/>
        <v>0</v>
      </c>
      <c r="H9" s="3">
        <f t="shared" si="1"/>
        <v>0</v>
      </c>
      <c r="I9" s="3">
        <f t="shared" si="1"/>
        <v>0</v>
      </c>
      <c r="J9" s="3">
        <f t="shared" si="1"/>
        <v>0</v>
      </c>
      <c r="K9" s="3">
        <f t="shared" si="1"/>
        <v>0</v>
      </c>
      <c r="L9" s="3">
        <f t="shared" si="1"/>
        <v>0</v>
      </c>
      <c r="M9" s="3">
        <f t="shared" si="1"/>
        <v>0</v>
      </c>
      <c r="N9" s="3">
        <f t="shared" si="1"/>
        <v>0</v>
      </c>
      <c r="O9" s="3">
        <f t="shared" si="1"/>
        <v>0</v>
      </c>
      <c r="P9" s="3">
        <f t="shared" si="1"/>
        <v>0</v>
      </c>
      <c r="Q9" s="3">
        <f t="shared" si="1"/>
        <v>0</v>
      </c>
    </row>
    <row r="10" spans="1:18" ht="15" customHeight="1" x14ac:dyDescent="0.25">
      <c r="A10" s="28"/>
      <c r="B10" s="37"/>
      <c r="C10" s="4" t="s">
        <v>25</v>
      </c>
      <c r="D10" s="3">
        <f t="shared" ref="D10:Q14" si="2">D17+D87</f>
        <v>601278.16099999996</v>
      </c>
      <c r="E10" s="3">
        <f t="shared" si="2"/>
        <v>0</v>
      </c>
      <c r="F10" s="3">
        <f t="shared" si="2"/>
        <v>0</v>
      </c>
      <c r="G10" s="3">
        <f t="shared" si="2"/>
        <v>0</v>
      </c>
      <c r="H10" s="3">
        <f t="shared" si="2"/>
        <v>36745.800000000003</v>
      </c>
      <c r="I10" s="3">
        <f t="shared" si="2"/>
        <v>58395.6</v>
      </c>
      <c r="J10" s="3">
        <f t="shared" si="2"/>
        <v>52445.8</v>
      </c>
      <c r="K10" s="3">
        <f t="shared" si="2"/>
        <v>45533.5</v>
      </c>
      <c r="L10" s="3">
        <f t="shared" si="2"/>
        <v>66461</v>
      </c>
      <c r="M10" s="3">
        <f>M17+M87</f>
        <v>52602.971000000005</v>
      </c>
      <c r="N10" s="3">
        <f t="shared" si="2"/>
        <v>70902.89</v>
      </c>
      <c r="O10" s="3">
        <f t="shared" si="2"/>
        <v>79979.3</v>
      </c>
      <c r="P10" s="3">
        <f t="shared" si="2"/>
        <v>53767.6</v>
      </c>
      <c r="Q10" s="3">
        <f t="shared" si="2"/>
        <v>84443.7</v>
      </c>
      <c r="R10" s="13"/>
    </row>
    <row r="11" spans="1:18" x14ac:dyDescent="0.25">
      <c r="A11" s="21"/>
      <c r="B11" s="38"/>
      <c r="C11" s="4" t="s">
        <v>26</v>
      </c>
      <c r="D11" s="3">
        <f t="shared" si="2"/>
        <v>159214.09300999998</v>
      </c>
      <c r="E11" s="3">
        <f t="shared" si="2"/>
        <v>0</v>
      </c>
      <c r="F11" s="3">
        <f t="shared" si="2"/>
        <v>0</v>
      </c>
      <c r="G11" s="3">
        <f t="shared" si="2"/>
        <v>0</v>
      </c>
      <c r="H11" s="3">
        <f t="shared" si="2"/>
        <v>14258.1</v>
      </c>
      <c r="I11" s="3">
        <f t="shared" si="2"/>
        <v>11568.4</v>
      </c>
      <c r="J11" s="3">
        <f t="shared" si="2"/>
        <v>13526.7</v>
      </c>
      <c r="K11" s="3">
        <f t="shared" si="2"/>
        <v>16755.800000000003</v>
      </c>
      <c r="L11" s="3">
        <f t="shared" si="2"/>
        <v>8664.39</v>
      </c>
      <c r="M11" s="3">
        <f t="shared" si="2"/>
        <v>16621.079999999998</v>
      </c>
      <c r="N11" s="3">
        <f t="shared" si="2"/>
        <v>16825.223010000002</v>
      </c>
      <c r="O11" s="3">
        <f t="shared" si="2"/>
        <v>19034.3</v>
      </c>
      <c r="P11" s="3">
        <f t="shared" si="2"/>
        <v>20742.8</v>
      </c>
      <c r="Q11" s="3">
        <f t="shared" si="2"/>
        <v>21217.3</v>
      </c>
      <c r="R11" s="13"/>
    </row>
    <row r="12" spans="1:18" ht="45.75" customHeight="1" x14ac:dyDescent="0.25">
      <c r="A12" s="21"/>
      <c r="B12" s="38"/>
      <c r="C12" s="4" t="s">
        <v>27</v>
      </c>
      <c r="D12" s="3">
        <f t="shared" si="2"/>
        <v>0</v>
      </c>
      <c r="E12" s="3">
        <f t="shared" si="2"/>
        <v>0</v>
      </c>
      <c r="F12" s="3">
        <f t="shared" si="2"/>
        <v>0</v>
      </c>
      <c r="G12" s="3">
        <f t="shared" si="2"/>
        <v>0</v>
      </c>
      <c r="H12" s="3">
        <f t="shared" si="2"/>
        <v>0</v>
      </c>
      <c r="I12" s="3">
        <f t="shared" si="2"/>
        <v>0</v>
      </c>
      <c r="J12" s="3">
        <f t="shared" si="2"/>
        <v>0</v>
      </c>
      <c r="K12" s="3">
        <f t="shared" si="2"/>
        <v>0</v>
      </c>
      <c r="L12" s="3">
        <f t="shared" si="2"/>
        <v>0</v>
      </c>
      <c r="M12" s="3">
        <f t="shared" si="2"/>
        <v>0</v>
      </c>
      <c r="N12" s="3">
        <f t="shared" si="2"/>
        <v>0</v>
      </c>
      <c r="O12" s="3">
        <f t="shared" si="2"/>
        <v>0</v>
      </c>
      <c r="P12" s="3">
        <f t="shared" ref="P12:Q12" si="3">P19+P89</f>
        <v>0</v>
      </c>
      <c r="Q12" s="3">
        <f t="shared" si="3"/>
        <v>0</v>
      </c>
    </row>
    <row r="13" spans="1:18" x14ac:dyDescent="0.25">
      <c r="A13" s="21"/>
      <c r="B13" s="38"/>
      <c r="C13" s="4" t="s">
        <v>28</v>
      </c>
      <c r="D13" s="3">
        <f t="shared" si="2"/>
        <v>0</v>
      </c>
      <c r="E13" s="3">
        <f t="shared" si="2"/>
        <v>0</v>
      </c>
      <c r="F13" s="3">
        <f t="shared" si="2"/>
        <v>0</v>
      </c>
      <c r="G13" s="3">
        <f t="shared" si="2"/>
        <v>0</v>
      </c>
      <c r="H13" s="3">
        <f t="shared" si="2"/>
        <v>0</v>
      </c>
      <c r="I13" s="3">
        <f t="shared" si="2"/>
        <v>0</v>
      </c>
      <c r="J13" s="3">
        <f t="shared" si="2"/>
        <v>0</v>
      </c>
      <c r="K13" s="3">
        <f t="shared" si="2"/>
        <v>0</v>
      </c>
      <c r="L13" s="3">
        <f t="shared" si="2"/>
        <v>0</v>
      </c>
      <c r="M13" s="3">
        <f t="shared" si="2"/>
        <v>0</v>
      </c>
      <c r="N13" s="3">
        <f t="shared" si="2"/>
        <v>0</v>
      </c>
      <c r="O13" s="3">
        <f t="shared" si="2"/>
        <v>0</v>
      </c>
      <c r="P13" s="3">
        <f t="shared" ref="P13:Q13" si="4">P20+P90</f>
        <v>0</v>
      </c>
      <c r="Q13" s="3">
        <f t="shared" si="4"/>
        <v>0</v>
      </c>
    </row>
    <row r="14" spans="1:18" x14ac:dyDescent="0.25">
      <c r="A14" s="18"/>
      <c r="B14" s="39"/>
      <c r="C14" s="4" t="s">
        <v>29</v>
      </c>
      <c r="D14" s="3">
        <f t="shared" si="2"/>
        <v>0</v>
      </c>
      <c r="E14" s="3">
        <f t="shared" si="2"/>
        <v>0</v>
      </c>
      <c r="F14" s="3">
        <f t="shared" si="2"/>
        <v>0</v>
      </c>
      <c r="G14" s="3">
        <f t="shared" si="2"/>
        <v>0</v>
      </c>
      <c r="H14" s="3">
        <f t="shared" si="2"/>
        <v>0</v>
      </c>
      <c r="I14" s="3">
        <f t="shared" si="2"/>
        <v>0</v>
      </c>
      <c r="J14" s="3">
        <f t="shared" si="2"/>
        <v>0</v>
      </c>
      <c r="K14" s="3">
        <f t="shared" si="2"/>
        <v>0</v>
      </c>
      <c r="L14" s="3">
        <f t="shared" si="2"/>
        <v>0</v>
      </c>
      <c r="M14" s="3">
        <f t="shared" si="2"/>
        <v>0</v>
      </c>
      <c r="N14" s="3">
        <f t="shared" si="2"/>
        <v>0</v>
      </c>
      <c r="O14" s="3">
        <f t="shared" si="2"/>
        <v>0</v>
      </c>
      <c r="P14" s="3">
        <f t="shared" ref="P14:Q14" si="5">P21+P91</f>
        <v>0</v>
      </c>
      <c r="Q14" s="3">
        <f t="shared" si="5"/>
        <v>0</v>
      </c>
    </row>
    <row r="15" spans="1:18" x14ac:dyDescent="0.25">
      <c r="A15" s="27" t="s">
        <v>18</v>
      </c>
      <c r="B15" s="36" t="s">
        <v>31</v>
      </c>
      <c r="C15" s="2" t="s">
        <v>23</v>
      </c>
      <c r="D15" s="3">
        <f>D16+D17+D18+D19+D20+D21</f>
        <v>695502.23401000001</v>
      </c>
      <c r="E15" s="3">
        <f t="shared" ref="E15:Q15" si="6">E16+E17+E18+E19+E20+E21</f>
        <v>0</v>
      </c>
      <c r="F15" s="3">
        <f t="shared" si="6"/>
        <v>0</v>
      </c>
      <c r="G15" s="3">
        <f t="shared" si="6"/>
        <v>0</v>
      </c>
      <c r="H15" s="3">
        <f t="shared" si="6"/>
        <v>50553.9</v>
      </c>
      <c r="I15" s="3">
        <f t="shared" si="6"/>
        <v>69074</v>
      </c>
      <c r="J15" s="3">
        <f t="shared" si="6"/>
        <v>64972.5</v>
      </c>
      <c r="K15" s="3">
        <f t="shared" si="6"/>
        <v>61389.3</v>
      </c>
      <c r="L15" s="3">
        <f t="shared" si="6"/>
        <v>74025.39</v>
      </c>
      <c r="M15" s="3">
        <f t="shared" si="6"/>
        <v>65596.561000000002</v>
      </c>
      <c r="N15" s="3">
        <f t="shared" si="6"/>
        <v>79202.483009999996</v>
      </c>
      <c r="O15" s="3">
        <f t="shared" si="6"/>
        <v>85401.3</v>
      </c>
      <c r="P15" s="3">
        <f t="shared" si="6"/>
        <v>57238.399999999994</v>
      </c>
      <c r="Q15" s="3">
        <f t="shared" si="6"/>
        <v>88048.4</v>
      </c>
    </row>
    <row r="16" spans="1:18" x14ac:dyDescent="0.25">
      <c r="A16" s="28"/>
      <c r="B16" s="37"/>
      <c r="C16" s="4" t="s">
        <v>24</v>
      </c>
      <c r="D16" s="5">
        <f>D23+D30+D37+D44+D51+D58+D65+D72+D79</f>
        <v>0</v>
      </c>
      <c r="E16" s="5">
        <f t="shared" ref="E16:Q16" si="7">E23+E30+E37+E44+E51+E58+E65+E72+E79</f>
        <v>0</v>
      </c>
      <c r="F16" s="5">
        <f t="shared" si="7"/>
        <v>0</v>
      </c>
      <c r="G16" s="5">
        <f t="shared" si="7"/>
        <v>0</v>
      </c>
      <c r="H16" s="5">
        <f t="shared" si="7"/>
        <v>0</v>
      </c>
      <c r="I16" s="5">
        <f t="shared" si="7"/>
        <v>0</v>
      </c>
      <c r="J16" s="5">
        <f t="shared" si="7"/>
        <v>0</v>
      </c>
      <c r="K16" s="5">
        <f t="shared" si="7"/>
        <v>0</v>
      </c>
      <c r="L16" s="5">
        <f t="shared" si="7"/>
        <v>0</v>
      </c>
      <c r="M16" s="5">
        <f t="shared" si="7"/>
        <v>0</v>
      </c>
      <c r="N16" s="5">
        <f t="shared" si="7"/>
        <v>0</v>
      </c>
      <c r="O16" s="5">
        <f t="shared" si="7"/>
        <v>0</v>
      </c>
      <c r="P16" s="5">
        <f t="shared" si="7"/>
        <v>0</v>
      </c>
      <c r="Q16" s="5">
        <f t="shared" si="7"/>
        <v>0</v>
      </c>
    </row>
    <row r="17" spans="1:18" x14ac:dyDescent="0.25">
      <c r="A17" s="28"/>
      <c r="B17" s="37"/>
      <c r="C17" s="4" t="s">
        <v>25</v>
      </c>
      <c r="D17" s="3">
        <f t="shared" ref="D17:Q21" si="8">D24+D31+D38+D45+D52+D59+D66+D73+D80</f>
        <v>546817.58100000001</v>
      </c>
      <c r="E17" s="3">
        <f t="shared" si="8"/>
        <v>0</v>
      </c>
      <c r="F17" s="3">
        <f t="shared" si="8"/>
        <v>0</v>
      </c>
      <c r="G17" s="3">
        <f t="shared" si="8"/>
        <v>0</v>
      </c>
      <c r="H17" s="3">
        <f t="shared" si="8"/>
        <v>36745.800000000003</v>
      </c>
      <c r="I17" s="3">
        <f t="shared" si="8"/>
        <v>58395.6</v>
      </c>
      <c r="J17" s="3">
        <f t="shared" si="8"/>
        <v>52445.8</v>
      </c>
      <c r="K17" s="3">
        <f t="shared" si="8"/>
        <v>45533.5</v>
      </c>
      <c r="L17" s="3">
        <f t="shared" si="8"/>
        <v>66461</v>
      </c>
      <c r="M17" s="3">
        <f t="shared" si="8"/>
        <v>50929.171000000002</v>
      </c>
      <c r="N17" s="3">
        <f t="shared" si="8"/>
        <v>62896.71</v>
      </c>
      <c r="O17" s="3">
        <f t="shared" si="8"/>
        <v>67539.100000000006</v>
      </c>
      <c r="P17" s="3">
        <f t="shared" si="8"/>
        <v>37767.699999999997</v>
      </c>
      <c r="Q17" s="3">
        <f t="shared" si="8"/>
        <v>68103.199999999997</v>
      </c>
      <c r="R17" s="13"/>
    </row>
    <row r="18" spans="1:18" ht="17.25" customHeight="1" x14ac:dyDescent="0.25">
      <c r="A18" s="21"/>
      <c r="B18" s="38"/>
      <c r="C18" s="4" t="s">
        <v>26</v>
      </c>
      <c r="D18" s="3">
        <f t="shared" si="8"/>
        <v>148684.65300999998</v>
      </c>
      <c r="E18" s="3">
        <f t="shared" si="8"/>
        <v>0</v>
      </c>
      <c r="F18" s="3">
        <f t="shared" si="8"/>
        <v>0</v>
      </c>
      <c r="G18" s="3">
        <f t="shared" si="8"/>
        <v>0</v>
      </c>
      <c r="H18" s="3">
        <f t="shared" si="8"/>
        <v>13808.1</v>
      </c>
      <c r="I18" s="3">
        <f t="shared" si="8"/>
        <v>10678.4</v>
      </c>
      <c r="J18" s="3">
        <f t="shared" si="8"/>
        <v>12526.7</v>
      </c>
      <c r="K18" s="3">
        <f t="shared" si="8"/>
        <v>15855.800000000001</v>
      </c>
      <c r="L18" s="3">
        <f t="shared" si="8"/>
        <v>7564.3899999999994</v>
      </c>
      <c r="M18" s="3">
        <f t="shared" si="8"/>
        <v>14667.39</v>
      </c>
      <c r="N18" s="3">
        <f t="shared" si="8"/>
        <v>16305.773010000001</v>
      </c>
      <c r="O18" s="3">
        <f t="shared" si="8"/>
        <v>17862.2</v>
      </c>
      <c r="P18" s="3">
        <f t="shared" si="8"/>
        <v>19470.7</v>
      </c>
      <c r="Q18" s="3">
        <f t="shared" si="8"/>
        <v>19945.2</v>
      </c>
      <c r="R18" s="13"/>
    </row>
    <row r="19" spans="1:18" ht="47.25" customHeight="1" x14ac:dyDescent="0.25">
      <c r="A19" s="21"/>
      <c r="B19" s="38"/>
      <c r="C19" s="4" t="s">
        <v>27</v>
      </c>
      <c r="D19" s="5">
        <f t="shared" si="8"/>
        <v>0</v>
      </c>
      <c r="E19" s="5">
        <f t="shared" si="8"/>
        <v>0</v>
      </c>
      <c r="F19" s="5">
        <f t="shared" si="8"/>
        <v>0</v>
      </c>
      <c r="G19" s="5">
        <f t="shared" si="8"/>
        <v>0</v>
      </c>
      <c r="H19" s="5">
        <f t="shared" si="8"/>
        <v>0</v>
      </c>
      <c r="I19" s="5">
        <f t="shared" si="8"/>
        <v>0</v>
      </c>
      <c r="J19" s="5">
        <f t="shared" si="8"/>
        <v>0</v>
      </c>
      <c r="K19" s="5">
        <f t="shared" si="8"/>
        <v>0</v>
      </c>
      <c r="L19" s="5">
        <f t="shared" si="8"/>
        <v>0</v>
      </c>
      <c r="M19" s="5">
        <f t="shared" si="8"/>
        <v>0</v>
      </c>
      <c r="N19" s="5">
        <f t="shared" si="8"/>
        <v>0</v>
      </c>
      <c r="O19" s="5">
        <f t="shared" si="8"/>
        <v>0</v>
      </c>
      <c r="P19" s="5">
        <f t="shared" si="8"/>
        <v>0</v>
      </c>
      <c r="Q19" s="5">
        <f t="shared" si="8"/>
        <v>0</v>
      </c>
    </row>
    <row r="20" spans="1:18" x14ac:dyDescent="0.25">
      <c r="A20" s="21"/>
      <c r="B20" s="38"/>
      <c r="C20" s="4" t="s">
        <v>28</v>
      </c>
      <c r="D20" s="5">
        <f t="shared" si="8"/>
        <v>0</v>
      </c>
      <c r="E20" s="5">
        <f t="shared" si="8"/>
        <v>0</v>
      </c>
      <c r="F20" s="5">
        <f t="shared" si="8"/>
        <v>0</v>
      </c>
      <c r="G20" s="5">
        <f t="shared" si="8"/>
        <v>0</v>
      </c>
      <c r="H20" s="5">
        <f t="shared" si="8"/>
        <v>0</v>
      </c>
      <c r="I20" s="5">
        <f t="shared" si="8"/>
        <v>0</v>
      </c>
      <c r="J20" s="5">
        <f t="shared" si="8"/>
        <v>0</v>
      </c>
      <c r="K20" s="5">
        <f t="shared" si="8"/>
        <v>0</v>
      </c>
      <c r="L20" s="5">
        <f t="shared" si="8"/>
        <v>0</v>
      </c>
      <c r="M20" s="5">
        <f t="shared" si="8"/>
        <v>0</v>
      </c>
      <c r="N20" s="5">
        <f t="shared" si="8"/>
        <v>0</v>
      </c>
      <c r="O20" s="5">
        <f t="shared" si="8"/>
        <v>0</v>
      </c>
      <c r="P20" s="5">
        <f t="shared" ref="P20:Q20" si="9">P27+P34+P41+P48+P55+P62+P69+P76+P83</f>
        <v>0</v>
      </c>
      <c r="Q20" s="5">
        <f t="shared" si="9"/>
        <v>0</v>
      </c>
    </row>
    <row r="21" spans="1:18" x14ac:dyDescent="0.25">
      <c r="A21" s="18"/>
      <c r="B21" s="39"/>
      <c r="C21" s="4" t="s">
        <v>29</v>
      </c>
      <c r="D21" s="5">
        <f t="shared" si="8"/>
        <v>0</v>
      </c>
      <c r="E21" s="5">
        <f t="shared" si="8"/>
        <v>0</v>
      </c>
      <c r="F21" s="5">
        <f t="shared" si="8"/>
        <v>0</v>
      </c>
      <c r="G21" s="5">
        <f t="shared" si="8"/>
        <v>0</v>
      </c>
      <c r="H21" s="5">
        <f t="shared" si="8"/>
        <v>0</v>
      </c>
      <c r="I21" s="5">
        <f t="shared" si="8"/>
        <v>0</v>
      </c>
      <c r="J21" s="5">
        <f t="shared" si="8"/>
        <v>0</v>
      </c>
      <c r="K21" s="5">
        <f t="shared" si="8"/>
        <v>0</v>
      </c>
      <c r="L21" s="5">
        <f t="shared" si="8"/>
        <v>0</v>
      </c>
      <c r="M21" s="5">
        <f t="shared" si="8"/>
        <v>0</v>
      </c>
      <c r="N21" s="5">
        <f t="shared" si="8"/>
        <v>0</v>
      </c>
      <c r="O21" s="5">
        <f t="shared" si="8"/>
        <v>0</v>
      </c>
      <c r="P21" s="5">
        <f t="shared" ref="P21:Q21" si="10">P28+P35+P42+P49+P56+P63+P70+P77+P84</f>
        <v>0</v>
      </c>
      <c r="Q21" s="5">
        <f t="shared" si="10"/>
        <v>0</v>
      </c>
    </row>
    <row r="22" spans="1:18" x14ac:dyDescent="0.25">
      <c r="A22" s="17" t="s">
        <v>19</v>
      </c>
      <c r="B22" s="22" t="s">
        <v>32</v>
      </c>
      <c r="C22" s="2" t="s">
        <v>23</v>
      </c>
      <c r="D22" s="3">
        <f>D23+D24+D25+D26+D27+D28</f>
        <v>0</v>
      </c>
      <c r="E22" s="3">
        <f t="shared" ref="E22:Q22" si="11">E23+E24+E25+E26+E27+E28</f>
        <v>0</v>
      </c>
      <c r="F22" s="3">
        <f t="shared" si="11"/>
        <v>0</v>
      </c>
      <c r="G22" s="3">
        <f t="shared" si="11"/>
        <v>0</v>
      </c>
      <c r="H22" s="3">
        <f t="shared" si="11"/>
        <v>0</v>
      </c>
      <c r="I22" s="3">
        <f t="shared" si="11"/>
        <v>0</v>
      </c>
      <c r="J22" s="3">
        <f t="shared" si="11"/>
        <v>0</v>
      </c>
      <c r="K22" s="3">
        <f t="shared" si="11"/>
        <v>0</v>
      </c>
      <c r="L22" s="3">
        <f t="shared" si="11"/>
        <v>0</v>
      </c>
      <c r="M22" s="3">
        <f t="shared" si="11"/>
        <v>0</v>
      </c>
      <c r="N22" s="3">
        <f t="shared" si="11"/>
        <v>0</v>
      </c>
      <c r="O22" s="3">
        <f t="shared" si="11"/>
        <v>0</v>
      </c>
      <c r="P22" s="3">
        <f t="shared" si="11"/>
        <v>0</v>
      </c>
      <c r="Q22" s="3">
        <f t="shared" si="11"/>
        <v>0</v>
      </c>
    </row>
    <row r="23" spans="1:18" x14ac:dyDescent="0.25">
      <c r="A23" s="21"/>
      <c r="B23" s="23"/>
      <c r="C23" s="4" t="s">
        <v>24</v>
      </c>
      <c r="D23" s="5">
        <f>H23+I23+J23+K23+L23+M23+N23+O23</f>
        <v>0</v>
      </c>
      <c r="E23" s="5"/>
      <c r="F23" s="5"/>
      <c r="G23" s="5"/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</row>
    <row r="24" spans="1:18" ht="27" customHeight="1" x14ac:dyDescent="0.25">
      <c r="A24" s="21"/>
      <c r="B24" s="23"/>
      <c r="C24" s="4" t="s">
        <v>25</v>
      </c>
      <c r="D24" s="5">
        <f t="shared" ref="D24:D84" si="12">H24+I24+J24+K24+L24+M24+N24+O24</f>
        <v>0</v>
      </c>
      <c r="E24" s="5"/>
      <c r="F24" s="5"/>
      <c r="G24" s="5"/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</row>
    <row r="25" spans="1:18" ht="17.25" customHeight="1" x14ac:dyDescent="0.25">
      <c r="A25" s="21"/>
      <c r="B25" s="23"/>
      <c r="C25" s="4" t="s">
        <v>26</v>
      </c>
      <c r="D25" s="5">
        <f t="shared" si="12"/>
        <v>0</v>
      </c>
      <c r="E25" s="6"/>
      <c r="F25" s="6"/>
      <c r="G25" s="6"/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5">
        <v>0</v>
      </c>
      <c r="O25" s="5">
        <v>0</v>
      </c>
      <c r="P25" s="5">
        <v>0</v>
      </c>
      <c r="Q25" s="5">
        <v>0</v>
      </c>
    </row>
    <row r="26" spans="1:18" ht="53.25" customHeight="1" x14ac:dyDescent="0.25">
      <c r="A26" s="21"/>
      <c r="B26" s="23"/>
      <c r="C26" s="4" t="s">
        <v>27</v>
      </c>
      <c r="D26" s="5">
        <f t="shared" si="12"/>
        <v>0</v>
      </c>
      <c r="E26" s="5"/>
      <c r="F26" s="5"/>
      <c r="G26" s="5"/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</row>
    <row r="27" spans="1:18" ht="23.25" customHeight="1" x14ac:dyDescent="0.25">
      <c r="A27" s="21"/>
      <c r="B27" s="23"/>
      <c r="C27" s="4" t="s">
        <v>28</v>
      </c>
      <c r="D27" s="5">
        <f t="shared" si="12"/>
        <v>0</v>
      </c>
      <c r="E27" s="5"/>
      <c r="F27" s="5"/>
      <c r="G27" s="5"/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</row>
    <row r="28" spans="1:18" ht="24.75" customHeight="1" x14ac:dyDescent="0.25">
      <c r="A28" s="18"/>
      <c r="B28" s="24"/>
      <c r="C28" s="4" t="s">
        <v>29</v>
      </c>
      <c r="D28" s="5">
        <f t="shared" si="12"/>
        <v>0</v>
      </c>
      <c r="E28" s="5"/>
      <c r="F28" s="5"/>
      <c r="G28" s="5"/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13"/>
    </row>
    <row r="29" spans="1:18" ht="26.25" customHeight="1" x14ac:dyDescent="0.25">
      <c r="A29" s="17" t="s">
        <v>33</v>
      </c>
      <c r="B29" s="22" t="s">
        <v>41</v>
      </c>
      <c r="C29" s="2" t="s">
        <v>23</v>
      </c>
      <c r="D29" s="3">
        <f>D31+D32+D33+D34+D35</f>
        <v>460838.99100000004</v>
      </c>
      <c r="E29" s="3">
        <f t="shared" ref="E29:Q29" si="13">E30+E31+E32+E33+E34+E35</f>
        <v>0</v>
      </c>
      <c r="F29" s="3">
        <f t="shared" si="13"/>
        <v>0</v>
      </c>
      <c r="G29" s="3">
        <f t="shared" si="13"/>
        <v>0</v>
      </c>
      <c r="H29" s="3">
        <f t="shared" si="13"/>
        <v>50553.9</v>
      </c>
      <c r="I29" s="3">
        <f t="shared" si="13"/>
        <v>69074</v>
      </c>
      <c r="J29" s="3">
        <f t="shared" si="13"/>
        <v>46621</v>
      </c>
      <c r="K29" s="3">
        <f t="shared" si="13"/>
        <v>54491.199999999997</v>
      </c>
      <c r="L29" s="3">
        <f t="shared" si="13"/>
        <v>67412.490000000005</v>
      </c>
      <c r="M29" s="3">
        <f t="shared" si="13"/>
        <v>13273.761</v>
      </c>
      <c r="N29" s="3">
        <f t="shared" si="13"/>
        <v>13157.73</v>
      </c>
      <c r="O29" s="3">
        <f t="shared" si="13"/>
        <v>23403.31</v>
      </c>
      <c r="P29" s="3">
        <f t="shared" si="13"/>
        <v>48209.7</v>
      </c>
      <c r="Q29" s="3">
        <f t="shared" si="13"/>
        <v>74641.899999999994</v>
      </c>
      <c r="R29" s="13"/>
    </row>
    <row r="30" spans="1:18" ht="18" customHeight="1" x14ac:dyDescent="0.25">
      <c r="A30" s="21"/>
      <c r="B30" s="23"/>
      <c r="C30" s="4" t="s">
        <v>24</v>
      </c>
      <c r="D30" s="5">
        <f t="shared" si="12"/>
        <v>0</v>
      </c>
      <c r="E30" s="5"/>
      <c r="F30" s="5"/>
      <c r="G30" s="5"/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6">
        <v>0</v>
      </c>
      <c r="Q30" s="6">
        <v>0</v>
      </c>
    </row>
    <row r="31" spans="1:18" ht="19.5" customHeight="1" x14ac:dyDescent="0.25">
      <c r="A31" s="21"/>
      <c r="B31" s="23"/>
      <c r="C31" s="4" t="s">
        <v>25</v>
      </c>
      <c r="D31" s="5">
        <f>H31+I31+J31+K31+L31+M31+N31+O31+P31+Q31</f>
        <v>373204.66100000002</v>
      </c>
      <c r="E31" s="5"/>
      <c r="F31" s="5"/>
      <c r="G31" s="5"/>
      <c r="H31" s="5">
        <v>36745.800000000003</v>
      </c>
      <c r="I31" s="5">
        <v>58395.6</v>
      </c>
      <c r="J31" s="5">
        <v>42445.8</v>
      </c>
      <c r="K31" s="5">
        <v>45533.5</v>
      </c>
      <c r="L31" s="5">
        <v>66461</v>
      </c>
      <c r="M31" s="5">
        <v>7601.6210000000001</v>
      </c>
      <c r="N31" s="5">
        <v>9997.42</v>
      </c>
      <c r="O31" s="5">
        <v>22513.72</v>
      </c>
      <c r="P31" s="6">
        <v>28739</v>
      </c>
      <c r="Q31" s="10">
        <v>54771.199999999997</v>
      </c>
      <c r="R31" s="13"/>
    </row>
    <row r="32" spans="1:18" ht="18" customHeight="1" x14ac:dyDescent="0.25">
      <c r="A32" s="21"/>
      <c r="B32" s="23"/>
      <c r="C32" s="4" t="s">
        <v>26</v>
      </c>
      <c r="D32" s="5">
        <f t="shared" ref="D32:D40" si="14">H32+I32+J32+K32+L32+M32+N32+O32+P32+Q32</f>
        <v>87634.329999999987</v>
      </c>
      <c r="E32" s="5"/>
      <c r="F32" s="5"/>
      <c r="G32" s="5"/>
      <c r="H32" s="5">
        <v>13808.1</v>
      </c>
      <c r="I32" s="5">
        <v>10678.4</v>
      </c>
      <c r="J32" s="5">
        <v>4175.2</v>
      </c>
      <c r="K32" s="5">
        <v>8957.7000000000007</v>
      </c>
      <c r="L32" s="5">
        <v>951.49</v>
      </c>
      <c r="M32" s="5">
        <v>5672.14</v>
      </c>
      <c r="N32" s="5">
        <v>3160.31</v>
      </c>
      <c r="O32" s="5">
        <v>889.59</v>
      </c>
      <c r="P32" s="6">
        <v>19470.7</v>
      </c>
      <c r="Q32" s="10">
        <v>19870.7</v>
      </c>
      <c r="R32" s="13"/>
    </row>
    <row r="33" spans="1:18" ht="50.25" customHeight="1" x14ac:dyDescent="0.25">
      <c r="A33" s="21"/>
      <c r="B33" s="23"/>
      <c r="C33" s="4" t="s">
        <v>27</v>
      </c>
      <c r="D33" s="5">
        <f t="shared" si="14"/>
        <v>0</v>
      </c>
      <c r="E33" s="5"/>
      <c r="F33" s="5"/>
      <c r="G33" s="5"/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14">
        <v>0</v>
      </c>
      <c r="Q33" s="14">
        <v>0</v>
      </c>
    </row>
    <row r="34" spans="1:18" ht="19.5" customHeight="1" x14ac:dyDescent="0.25">
      <c r="A34" s="21"/>
      <c r="B34" s="23"/>
      <c r="C34" s="4" t="s">
        <v>28</v>
      </c>
      <c r="D34" s="5">
        <f t="shared" si="14"/>
        <v>0</v>
      </c>
      <c r="E34" s="5"/>
      <c r="F34" s="5"/>
      <c r="G34" s="5"/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14">
        <v>0</v>
      </c>
      <c r="Q34" s="14">
        <v>0</v>
      </c>
    </row>
    <row r="35" spans="1:18" ht="16.5" customHeight="1" x14ac:dyDescent="0.25">
      <c r="A35" s="18"/>
      <c r="B35" s="24"/>
      <c r="C35" s="4" t="s">
        <v>29</v>
      </c>
      <c r="D35" s="5">
        <f t="shared" si="14"/>
        <v>0</v>
      </c>
      <c r="E35" s="5"/>
      <c r="F35" s="5"/>
      <c r="G35" s="5"/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14">
        <v>0</v>
      </c>
      <c r="Q35" s="14">
        <v>0</v>
      </c>
    </row>
    <row r="36" spans="1:18" ht="26.25" customHeight="1" x14ac:dyDescent="0.25">
      <c r="A36" s="17" t="s">
        <v>34</v>
      </c>
      <c r="B36" s="22" t="s">
        <v>42</v>
      </c>
      <c r="C36" s="2" t="s">
        <v>23</v>
      </c>
      <c r="D36" s="5">
        <f t="shared" si="14"/>
        <v>0</v>
      </c>
      <c r="E36" s="5">
        <f t="shared" ref="E36:O36" si="15">E37+E38+E39+E40+E41+E42</f>
        <v>0</v>
      </c>
      <c r="F36" s="5">
        <f t="shared" si="15"/>
        <v>0</v>
      </c>
      <c r="G36" s="5">
        <f t="shared" si="15"/>
        <v>0</v>
      </c>
      <c r="H36" s="5">
        <f t="shared" si="15"/>
        <v>0</v>
      </c>
      <c r="I36" s="5">
        <f t="shared" si="15"/>
        <v>0</v>
      </c>
      <c r="J36" s="5">
        <f t="shared" si="15"/>
        <v>0</v>
      </c>
      <c r="K36" s="5">
        <f t="shared" si="15"/>
        <v>0</v>
      </c>
      <c r="L36" s="5">
        <f t="shared" si="15"/>
        <v>0</v>
      </c>
      <c r="M36" s="5">
        <f t="shared" si="15"/>
        <v>0</v>
      </c>
      <c r="N36" s="5">
        <f t="shared" si="15"/>
        <v>0</v>
      </c>
      <c r="O36" s="5">
        <f t="shared" si="15"/>
        <v>0</v>
      </c>
      <c r="P36" s="14">
        <v>0</v>
      </c>
      <c r="Q36" s="14">
        <v>0</v>
      </c>
    </row>
    <row r="37" spans="1:18" ht="30.75" customHeight="1" x14ac:dyDescent="0.25">
      <c r="A37" s="21"/>
      <c r="B37" s="23"/>
      <c r="C37" s="4" t="s">
        <v>24</v>
      </c>
      <c r="D37" s="5">
        <f t="shared" si="14"/>
        <v>0</v>
      </c>
      <c r="E37" s="5"/>
      <c r="F37" s="5"/>
      <c r="G37" s="5"/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14">
        <v>0</v>
      </c>
      <c r="Q37" s="14">
        <v>0</v>
      </c>
    </row>
    <row r="38" spans="1:18" ht="22.5" customHeight="1" x14ac:dyDescent="0.25">
      <c r="A38" s="21"/>
      <c r="B38" s="23"/>
      <c r="C38" s="4" t="s">
        <v>25</v>
      </c>
      <c r="D38" s="5">
        <f t="shared" si="14"/>
        <v>0</v>
      </c>
      <c r="E38" s="5"/>
      <c r="F38" s="5"/>
      <c r="G38" s="5"/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14">
        <v>0</v>
      </c>
      <c r="Q38" s="14">
        <v>0</v>
      </c>
    </row>
    <row r="39" spans="1:18" ht="19.5" customHeight="1" x14ac:dyDescent="0.25">
      <c r="A39" s="21"/>
      <c r="B39" s="23"/>
      <c r="C39" s="4" t="s">
        <v>26</v>
      </c>
      <c r="D39" s="5">
        <f t="shared" si="14"/>
        <v>0</v>
      </c>
      <c r="E39" s="5"/>
      <c r="F39" s="5"/>
      <c r="G39" s="5"/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14">
        <v>0</v>
      </c>
      <c r="Q39" s="14">
        <v>0</v>
      </c>
    </row>
    <row r="40" spans="1:18" ht="48.75" customHeight="1" x14ac:dyDescent="0.25">
      <c r="A40" s="21"/>
      <c r="B40" s="23"/>
      <c r="C40" s="4" t="s">
        <v>27</v>
      </c>
      <c r="D40" s="5">
        <f t="shared" si="14"/>
        <v>0</v>
      </c>
      <c r="E40" s="5"/>
      <c r="F40" s="5"/>
      <c r="G40" s="5"/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14">
        <v>0</v>
      </c>
      <c r="Q40" s="14">
        <v>0</v>
      </c>
    </row>
    <row r="41" spans="1:18" ht="18" customHeight="1" x14ac:dyDescent="0.25">
      <c r="A41" s="21"/>
      <c r="B41" s="23"/>
      <c r="C41" s="4" t="s">
        <v>28</v>
      </c>
      <c r="D41" s="5">
        <f t="shared" si="12"/>
        <v>0</v>
      </c>
      <c r="E41" s="5"/>
      <c r="F41" s="5"/>
      <c r="G41" s="5"/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14">
        <v>0</v>
      </c>
      <c r="Q41" s="14">
        <v>0</v>
      </c>
    </row>
    <row r="42" spans="1:18" ht="34.5" customHeight="1" x14ac:dyDescent="0.25">
      <c r="A42" s="18"/>
      <c r="B42" s="24"/>
      <c r="C42" s="4" t="s">
        <v>29</v>
      </c>
      <c r="D42" s="5">
        <f t="shared" si="12"/>
        <v>0</v>
      </c>
      <c r="E42" s="5"/>
      <c r="F42" s="5"/>
      <c r="G42" s="5"/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14">
        <v>0</v>
      </c>
      <c r="Q42" s="14">
        <v>0</v>
      </c>
    </row>
    <row r="43" spans="1:18" ht="27" customHeight="1" x14ac:dyDescent="0.25">
      <c r="A43" s="17" t="s">
        <v>35</v>
      </c>
      <c r="B43" s="22" t="s">
        <v>43</v>
      </c>
      <c r="C43" s="2" t="s">
        <v>23</v>
      </c>
      <c r="D43" s="3">
        <f t="shared" ref="D43:Q43" si="16">D44+D45+D46+D47+D48+D49</f>
        <v>115087.65300999999</v>
      </c>
      <c r="E43" s="3">
        <f t="shared" si="16"/>
        <v>0</v>
      </c>
      <c r="F43" s="3">
        <f t="shared" si="16"/>
        <v>0</v>
      </c>
      <c r="G43" s="3">
        <f t="shared" si="16"/>
        <v>0</v>
      </c>
      <c r="H43" s="3">
        <f t="shared" si="16"/>
        <v>0</v>
      </c>
      <c r="I43" s="3">
        <f t="shared" si="16"/>
        <v>0</v>
      </c>
      <c r="J43" s="3">
        <f t="shared" si="16"/>
        <v>0</v>
      </c>
      <c r="K43" s="3">
        <f t="shared" si="16"/>
        <v>0</v>
      </c>
      <c r="L43" s="3">
        <f t="shared" si="16"/>
        <v>0</v>
      </c>
      <c r="M43" s="3">
        <f t="shared" si="16"/>
        <v>28981.97</v>
      </c>
      <c r="N43" s="3">
        <f t="shared" si="16"/>
        <v>42998.593010000004</v>
      </c>
      <c r="O43" s="3">
        <f t="shared" si="16"/>
        <v>43107.09</v>
      </c>
      <c r="P43" s="5">
        <f t="shared" si="16"/>
        <v>0</v>
      </c>
      <c r="Q43" s="5">
        <f t="shared" si="16"/>
        <v>0</v>
      </c>
      <c r="R43" s="13"/>
    </row>
    <row r="44" spans="1:18" ht="30.75" customHeight="1" x14ac:dyDescent="0.25">
      <c r="A44" s="21"/>
      <c r="B44" s="23"/>
      <c r="C44" s="4" t="s">
        <v>24</v>
      </c>
      <c r="D44" s="5">
        <f t="shared" si="12"/>
        <v>0</v>
      </c>
      <c r="E44" s="5"/>
      <c r="F44" s="5"/>
      <c r="G44" s="5"/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f t="shared" ref="P44:Q44" si="17">P45+P46+P47+P48+P49+P50</f>
        <v>0</v>
      </c>
      <c r="Q44" s="5">
        <f t="shared" si="17"/>
        <v>0</v>
      </c>
    </row>
    <row r="45" spans="1:18" ht="22.5" customHeight="1" x14ac:dyDescent="0.25">
      <c r="A45" s="21"/>
      <c r="B45" s="23"/>
      <c r="C45" s="4" t="s">
        <v>25</v>
      </c>
      <c r="D45" s="5">
        <f>H45+I45+J45+K45+L45+M45+N45+O45+P45+Q45</f>
        <v>105802.51999999999</v>
      </c>
      <c r="E45" s="5"/>
      <c r="F45" s="5"/>
      <c r="G45" s="5"/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27906.55</v>
      </c>
      <c r="N45" s="5">
        <v>41899.29</v>
      </c>
      <c r="O45" s="5">
        <v>35996.68</v>
      </c>
      <c r="P45" s="5">
        <f t="shared" ref="P45:Q45" si="18">P46+P47+P48+P49+P50+P51</f>
        <v>0</v>
      </c>
      <c r="Q45" s="5">
        <f t="shared" si="18"/>
        <v>0</v>
      </c>
      <c r="R45" s="13"/>
    </row>
    <row r="46" spans="1:18" ht="18" customHeight="1" x14ac:dyDescent="0.25">
      <c r="A46" s="21"/>
      <c r="B46" s="23"/>
      <c r="C46" s="4" t="s">
        <v>26</v>
      </c>
      <c r="D46" s="5">
        <f t="shared" ref="D46:D49" si="19">H46+I46+J46+K46+L46+M46+N46+O46+P46+Q46</f>
        <v>9285.1330099999996</v>
      </c>
      <c r="E46" s="5"/>
      <c r="F46" s="5"/>
      <c r="G46" s="5"/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1075.42</v>
      </c>
      <c r="N46" s="5">
        <v>1099.3030100000001</v>
      </c>
      <c r="O46" s="5">
        <v>7110.41</v>
      </c>
      <c r="P46" s="5">
        <f t="shared" ref="P46:Q46" si="20">P47+P48+P49+P50+P51+P52</f>
        <v>0</v>
      </c>
      <c r="Q46" s="5">
        <f t="shared" si="20"/>
        <v>0</v>
      </c>
      <c r="R46" s="13"/>
    </row>
    <row r="47" spans="1:18" ht="52.5" customHeight="1" x14ac:dyDescent="0.25">
      <c r="A47" s="21"/>
      <c r="B47" s="23"/>
      <c r="C47" s="4" t="s">
        <v>27</v>
      </c>
      <c r="D47" s="5">
        <f t="shared" si="19"/>
        <v>0</v>
      </c>
      <c r="E47" s="5"/>
      <c r="F47" s="5"/>
      <c r="G47" s="5"/>
      <c r="H47" s="5">
        <v>0</v>
      </c>
      <c r="I47" s="5">
        <v>0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5">
        <f t="shared" ref="P47:Q47" si="21">P48+P49+P50+P51+P52+P53</f>
        <v>0</v>
      </c>
      <c r="Q47" s="5">
        <f t="shared" si="21"/>
        <v>0</v>
      </c>
    </row>
    <row r="48" spans="1:18" ht="18" customHeight="1" x14ac:dyDescent="0.25">
      <c r="A48" s="21"/>
      <c r="B48" s="23"/>
      <c r="C48" s="4" t="s">
        <v>28</v>
      </c>
      <c r="D48" s="5">
        <f t="shared" si="19"/>
        <v>0</v>
      </c>
      <c r="E48" s="5"/>
      <c r="F48" s="5"/>
      <c r="G48" s="5"/>
      <c r="H48" s="5">
        <v>0</v>
      </c>
      <c r="I48" s="5">
        <v>0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f t="shared" ref="P48:Q48" si="22">P49+P50+P51+P52+P53+P54</f>
        <v>0</v>
      </c>
      <c r="Q48" s="5">
        <f t="shared" si="22"/>
        <v>0</v>
      </c>
    </row>
    <row r="49" spans="1:18" ht="18" customHeight="1" x14ac:dyDescent="0.25">
      <c r="A49" s="18"/>
      <c r="B49" s="24"/>
      <c r="C49" s="4" t="s">
        <v>29</v>
      </c>
      <c r="D49" s="5">
        <f t="shared" si="19"/>
        <v>0</v>
      </c>
      <c r="E49" s="5"/>
      <c r="F49" s="5"/>
      <c r="G49" s="5"/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f t="shared" ref="P49:Q49" si="23">P50+P51+P52+P53+P54+P55</f>
        <v>0</v>
      </c>
      <c r="Q49" s="5">
        <f t="shared" si="23"/>
        <v>0</v>
      </c>
    </row>
    <row r="50" spans="1:18" ht="27" customHeight="1" x14ac:dyDescent="0.25">
      <c r="A50" s="17" t="s">
        <v>36</v>
      </c>
      <c r="B50" s="22" t="s">
        <v>44</v>
      </c>
      <c r="C50" s="2" t="s">
        <v>23</v>
      </c>
      <c r="D50" s="3">
        <f>D51+D52+D53+D54+D55+D56</f>
        <v>0</v>
      </c>
      <c r="E50" s="3">
        <f t="shared" ref="E50:Q50" si="24">E51+E52+E53+E54+E55+E56</f>
        <v>0</v>
      </c>
      <c r="F50" s="3">
        <f t="shared" si="24"/>
        <v>0</v>
      </c>
      <c r="G50" s="3">
        <f t="shared" si="24"/>
        <v>0</v>
      </c>
      <c r="H50" s="3">
        <f t="shared" si="24"/>
        <v>0</v>
      </c>
      <c r="I50" s="3">
        <f t="shared" si="24"/>
        <v>0</v>
      </c>
      <c r="J50" s="3">
        <f t="shared" si="24"/>
        <v>0</v>
      </c>
      <c r="K50" s="3">
        <f t="shared" si="24"/>
        <v>0</v>
      </c>
      <c r="L50" s="3">
        <f t="shared" si="24"/>
        <v>0</v>
      </c>
      <c r="M50" s="3">
        <f t="shared" si="24"/>
        <v>0</v>
      </c>
      <c r="N50" s="3">
        <f t="shared" si="24"/>
        <v>0</v>
      </c>
      <c r="O50" s="3">
        <f t="shared" si="24"/>
        <v>0</v>
      </c>
      <c r="P50" s="3">
        <f t="shared" si="24"/>
        <v>0</v>
      </c>
      <c r="Q50" s="3">
        <f t="shared" si="24"/>
        <v>0</v>
      </c>
    </row>
    <row r="51" spans="1:18" ht="28.5" customHeight="1" x14ac:dyDescent="0.25">
      <c r="A51" s="21"/>
      <c r="B51" s="23"/>
      <c r="C51" s="4" t="s">
        <v>24</v>
      </c>
      <c r="D51" s="5">
        <f t="shared" si="12"/>
        <v>0</v>
      </c>
      <c r="E51" s="5"/>
      <c r="F51" s="5"/>
      <c r="G51" s="5"/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f t="shared" ref="P51:Q51" si="25">P52+P53+P54+P55+P56+P57</f>
        <v>0</v>
      </c>
      <c r="Q51" s="5">
        <f t="shared" si="25"/>
        <v>0</v>
      </c>
    </row>
    <row r="52" spans="1:18" ht="26.25" customHeight="1" x14ac:dyDescent="0.25">
      <c r="A52" s="21"/>
      <c r="B52" s="23"/>
      <c r="C52" s="4" t="s">
        <v>25</v>
      </c>
      <c r="D52" s="5">
        <f t="shared" si="12"/>
        <v>0</v>
      </c>
      <c r="E52" s="5"/>
      <c r="F52" s="5"/>
      <c r="G52" s="5"/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f t="shared" ref="P52:Q52" si="26">P53+P54+P55+P56+P57+P58</f>
        <v>0</v>
      </c>
      <c r="Q52" s="5">
        <f t="shared" si="26"/>
        <v>0</v>
      </c>
    </row>
    <row r="53" spans="1:18" ht="18" customHeight="1" x14ac:dyDescent="0.25">
      <c r="A53" s="21"/>
      <c r="B53" s="23"/>
      <c r="C53" s="4" t="s">
        <v>26</v>
      </c>
      <c r="D53" s="5">
        <f t="shared" si="12"/>
        <v>0</v>
      </c>
      <c r="E53" s="5"/>
      <c r="F53" s="5"/>
      <c r="G53" s="5"/>
      <c r="H53" s="5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f t="shared" ref="P53:Q53" si="27">P54+P55+P56+P57+P58+P59</f>
        <v>0</v>
      </c>
      <c r="Q53" s="5">
        <f t="shared" si="27"/>
        <v>0</v>
      </c>
    </row>
    <row r="54" spans="1:18" ht="54" customHeight="1" x14ac:dyDescent="0.25">
      <c r="A54" s="21"/>
      <c r="B54" s="23"/>
      <c r="C54" s="4" t="s">
        <v>27</v>
      </c>
      <c r="D54" s="5">
        <f t="shared" si="12"/>
        <v>0</v>
      </c>
      <c r="E54" s="5"/>
      <c r="F54" s="5"/>
      <c r="G54" s="5"/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6">
        <v>0</v>
      </c>
      <c r="Q54" s="6">
        <v>0</v>
      </c>
    </row>
    <row r="55" spans="1:18" ht="18" customHeight="1" x14ac:dyDescent="0.25">
      <c r="A55" s="21"/>
      <c r="B55" s="23"/>
      <c r="C55" s="4" t="s">
        <v>28</v>
      </c>
      <c r="D55" s="5">
        <f t="shared" si="12"/>
        <v>0</v>
      </c>
      <c r="E55" s="5"/>
      <c r="F55" s="5"/>
      <c r="G55" s="5"/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6">
        <v>0</v>
      </c>
      <c r="Q55" s="6">
        <v>0</v>
      </c>
    </row>
    <row r="56" spans="1:18" ht="18" customHeight="1" x14ac:dyDescent="0.25">
      <c r="A56" s="18"/>
      <c r="B56" s="24"/>
      <c r="C56" s="4" t="s">
        <v>29</v>
      </c>
      <c r="D56" s="5">
        <f t="shared" si="12"/>
        <v>0</v>
      </c>
      <c r="E56" s="5"/>
      <c r="F56" s="5"/>
      <c r="G56" s="5"/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6">
        <v>0</v>
      </c>
      <c r="Q56" s="6">
        <v>0</v>
      </c>
    </row>
    <row r="57" spans="1:18" ht="31.5" customHeight="1" x14ac:dyDescent="0.25">
      <c r="A57" s="17" t="s">
        <v>37</v>
      </c>
      <c r="B57" s="22" t="s">
        <v>45</v>
      </c>
      <c r="C57" s="2" t="s">
        <v>23</v>
      </c>
      <c r="D57" s="3">
        <f t="shared" si="12"/>
        <v>0</v>
      </c>
      <c r="E57" s="3">
        <f t="shared" ref="E57" si="28">I57+J57+K57+L57+M57+N57+O57+P57</f>
        <v>0</v>
      </c>
      <c r="F57" s="3">
        <f t="shared" ref="F57" si="29">J57+K57+L57+M57+N57+O57+P57+Q57</f>
        <v>0</v>
      </c>
      <c r="G57" s="3">
        <f t="shared" ref="G57" si="30">K57+L57+M57+N57+O57+P57+Q57+R57</f>
        <v>0</v>
      </c>
      <c r="H57" s="3">
        <f t="shared" ref="H57" si="31">L57+M57+N57+O57+P57+Q57+R57+S57</f>
        <v>0</v>
      </c>
      <c r="I57" s="3">
        <f t="shared" ref="I57" si="32">M57+N57+O57+P57+Q57+R57+S57+T57</f>
        <v>0</v>
      </c>
      <c r="J57" s="3">
        <f t="shared" ref="J57" si="33">N57+O57+P57+Q57+R57+S57+T57+U57</f>
        <v>0</v>
      </c>
      <c r="K57" s="3">
        <f t="shared" ref="K57" si="34">O57+P57+Q57+R57+S57+T57+U57+V57</f>
        <v>0</v>
      </c>
      <c r="L57" s="3">
        <f t="shared" ref="L57" si="35">P57+Q57+R57+S57+T57+U57+V57+W57</f>
        <v>0</v>
      </c>
      <c r="M57" s="3">
        <f t="shared" ref="M57" si="36">Q57+R57+S57+T57+U57+V57+W57+X57</f>
        <v>0</v>
      </c>
      <c r="N57" s="3">
        <f t="shared" ref="N57" si="37">R57+S57+T57+U57+V57+W57+X57+Y57</f>
        <v>0</v>
      </c>
      <c r="O57" s="3">
        <f t="shared" ref="O57:P57" si="38">S57+T57+U57+V57+W57+X57+Y57+Z57</f>
        <v>0</v>
      </c>
      <c r="P57" s="3">
        <f t="shared" si="38"/>
        <v>0</v>
      </c>
      <c r="Q57" s="6">
        <v>0</v>
      </c>
    </row>
    <row r="58" spans="1:18" ht="29.25" customHeight="1" x14ac:dyDescent="0.25">
      <c r="A58" s="21"/>
      <c r="B58" s="23"/>
      <c r="C58" s="4" t="s">
        <v>24</v>
      </c>
      <c r="D58" s="5">
        <f t="shared" si="12"/>
        <v>0</v>
      </c>
      <c r="E58" s="5"/>
      <c r="F58" s="5"/>
      <c r="G58" s="5"/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6">
        <v>0</v>
      </c>
      <c r="Q58" s="6">
        <v>0</v>
      </c>
    </row>
    <row r="59" spans="1:18" ht="27.75" customHeight="1" x14ac:dyDescent="0.25">
      <c r="A59" s="21"/>
      <c r="B59" s="23"/>
      <c r="C59" s="4" t="s">
        <v>25</v>
      </c>
      <c r="D59" s="5">
        <f t="shared" si="12"/>
        <v>0</v>
      </c>
      <c r="E59" s="5"/>
      <c r="F59" s="5"/>
      <c r="G59" s="5"/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6">
        <v>0</v>
      </c>
      <c r="Q59" s="6">
        <v>0</v>
      </c>
    </row>
    <row r="60" spans="1:18" ht="19.5" customHeight="1" x14ac:dyDescent="0.25">
      <c r="A60" s="21"/>
      <c r="B60" s="23"/>
      <c r="C60" s="4" t="s">
        <v>26</v>
      </c>
      <c r="D60" s="5">
        <f t="shared" si="12"/>
        <v>0</v>
      </c>
      <c r="E60" s="5"/>
      <c r="F60" s="5"/>
      <c r="G60" s="5"/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6">
        <v>0</v>
      </c>
      <c r="Q60" s="6">
        <v>0</v>
      </c>
    </row>
    <row r="61" spans="1:18" ht="53.25" customHeight="1" x14ac:dyDescent="0.25">
      <c r="A61" s="21"/>
      <c r="B61" s="23"/>
      <c r="C61" s="4" t="s">
        <v>27</v>
      </c>
      <c r="D61" s="5">
        <f t="shared" si="12"/>
        <v>0</v>
      </c>
      <c r="E61" s="5"/>
      <c r="F61" s="5"/>
      <c r="G61" s="5"/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6">
        <v>0</v>
      </c>
      <c r="Q61" s="6">
        <v>0</v>
      </c>
    </row>
    <row r="62" spans="1:18" ht="18" customHeight="1" x14ac:dyDescent="0.25">
      <c r="A62" s="21"/>
      <c r="B62" s="23"/>
      <c r="C62" s="4" t="s">
        <v>28</v>
      </c>
      <c r="D62" s="5">
        <f t="shared" si="12"/>
        <v>0</v>
      </c>
      <c r="E62" s="5"/>
      <c r="F62" s="5"/>
      <c r="G62" s="5"/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6">
        <v>0</v>
      </c>
      <c r="Q62" s="6">
        <v>0</v>
      </c>
    </row>
    <row r="63" spans="1:18" ht="18" customHeight="1" x14ac:dyDescent="0.25">
      <c r="A63" s="18"/>
      <c r="B63" s="24"/>
      <c r="C63" s="4" t="s">
        <v>29</v>
      </c>
      <c r="D63" s="5">
        <f t="shared" si="12"/>
        <v>0</v>
      </c>
      <c r="E63" s="5"/>
      <c r="F63" s="5"/>
      <c r="G63" s="5"/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6">
        <v>0</v>
      </c>
      <c r="Q63" s="6">
        <v>0</v>
      </c>
    </row>
    <row r="64" spans="1:18" ht="19.5" customHeight="1" x14ac:dyDescent="0.25">
      <c r="A64" s="17" t="s">
        <v>38</v>
      </c>
      <c r="B64" s="22" t="s">
        <v>46</v>
      </c>
      <c r="C64" s="2" t="s">
        <v>23</v>
      </c>
      <c r="D64" s="3">
        <f>D65+D66+D67+D68</f>
        <v>43751.920000000006</v>
      </c>
      <c r="E64" s="3">
        <f t="shared" ref="E64:Q64" si="39">E65+E66+E67+E68</f>
        <v>0</v>
      </c>
      <c r="F64" s="3">
        <f t="shared" si="39"/>
        <v>0</v>
      </c>
      <c r="G64" s="3">
        <f t="shared" si="39"/>
        <v>0</v>
      </c>
      <c r="H64" s="3">
        <f t="shared" si="39"/>
        <v>0</v>
      </c>
      <c r="I64" s="3">
        <f t="shared" si="39"/>
        <v>0</v>
      </c>
      <c r="J64" s="3">
        <f t="shared" si="39"/>
        <v>12008.3</v>
      </c>
      <c r="K64" s="3">
        <f t="shared" si="39"/>
        <v>0</v>
      </c>
      <c r="L64" s="3">
        <f t="shared" si="39"/>
        <v>0</v>
      </c>
      <c r="M64" s="3">
        <f t="shared" si="39"/>
        <v>15764.33</v>
      </c>
      <c r="N64" s="3">
        <f t="shared" si="39"/>
        <v>11601.49</v>
      </c>
      <c r="O64" s="3">
        <f t="shared" si="39"/>
        <v>0</v>
      </c>
      <c r="P64" s="3">
        <f t="shared" si="39"/>
        <v>0</v>
      </c>
      <c r="Q64" s="3">
        <f t="shared" si="39"/>
        <v>4377.8</v>
      </c>
      <c r="R64" s="13"/>
    </row>
    <row r="65" spans="1:18" ht="20.25" customHeight="1" x14ac:dyDescent="0.25">
      <c r="A65" s="21"/>
      <c r="B65" s="23"/>
      <c r="C65" s="4" t="s">
        <v>24</v>
      </c>
      <c r="D65" s="5">
        <f t="shared" si="12"/>
        <v>0</v>
      </c>
      <c r="E65" s="5"/>
      <c r="F65" s="5"/>
      <c r="G65" s="5"/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6">
        <v>0</v>
      </c>
      <c r="Q65" s="6">
        <v>0</v>
      </c>
    </row>
    <row r="66" spans="1:18" ht="19.5" customHeight="1" x14ac:dyDescent="0.25">
      <c r="A66" s="21"/>
      <c r="B66" s="23"/>
      <c r="C66" s="4" t="s">
        <v>25</v>
      </c>
      <c r="D66" s="5">
        <f>H66+I66+J66+K66+L66+M66+N66+O66+P66+Q66</f>
        <v>40724.300000000003</v>
      </c>
      <c r="E66" s="5"/>
      <c r="F66" s="5"/>
      <c r="G66" s="5"/>
      <c r="H66" s="5">
        <v>0</v>
      </c>
      <c r="I66" s="5">
        <v>0</v>
      </c>
      <c r="J66" s="5">
        <v>10000</v>
      </c>
      <c r="K66" s="5">
        <v>0</v>
      </c>
      <c r="L66" s="5">
        <v>0</v>
      </c>
      <c r="M66" s="5">
        <v>15421</v>
      </c>
      <c r="N66" s="5">
        <v>11000</v>
      </c>
      <c r="O66" s="5">
        <v>0</v>
      </c>
      <c r="P66" s="6">
        <v>0</v>
      </c>
      <c r="Q66" s="6">
        <v>4303.3</v>
      </c>
    </row>
    <row r="67" spans="1:18" ht="18" customHeight="1" x14ac:dyDescent="0.25">
      <c r="A67" s="21"/>
      <c r="B67" s="23"/>
      <c r="C67" s="4" t="s">
        <v>26</v>
      </c>
      <c r="D67" s="5">
        <f t="shared" ref="D67:D70" si="40">H67+I67+J67+K67+L67+M67+N67+O67+P67+Q67</f>
        <v>3027.62</v>
      </c>
      <c r="E67" s="5"/>
      <c r="F67" s="5"/>
      <c r="G67" s="5"/>
      <c r="H67" s="5">
        <v>0</v>
      </c>
      <c r="I67" s="5">
        <v>0</v>
      </c>
      <c r="J67" s="5">
        <v>2008.3</v>
      </c>
      <c r="K67" s="5">
        <v>0</v>
      </c>
      <c r="L67" s="5">
        <v>0</v>
      </c>
      <c r="M67" s="5">
        <v>343.33</v>
      </c>
      <c r="N67" s="5">
        <v>601.49</v>
      </c>
      <c r="O67" s="5">
        <v>0</v>
      </c>
      <c r="P67" s="6">
        <v>0</v>
      </c>
      <c r="Q67" s="6">
        <v>74.5</v>
      </c>
      <c r="R67" s="13"/>
    </row>
    <row r="68" spans="1:18" ht="54" customHeight="1" x14ac:dyDescent="0.25">
      <c r="A68" s="21"/>
      <c r="B68" s="23"/>
      <c r="C68" s="4" t="s">
        <v>27</v>
      </c>
      <c r="D68" s="5">
        <f t="shared" si="40"/>
        <v>0</v>
      </c>
      <c r="E68" s="5"/>
      <c r="F68" s="5"/>
      <c r="G68" s="5"/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6">
        <v>0</v>
      </c>
      <c r="Q68" s="6">
        <v>0</v>
      </c>
    </row>
    <row r="69" spans="1:18" ht="18" customHeight="1" x14ac:dyDescent="0.25">
      <c r="A69" s="21"/>
      <c r="B69" s="23"/>
      <c r="C69" s="4" t="s">
        <v>28</v>
      </c>
      <c r="D69" s="5">
        <f t="shared" si="40"/>
        <v>0</v>
      </c>
      <c r="E69" s="5"/>
      <c r="F69" s="5"/>
      <c r="G69" s="5"/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6">
        <v>0</v>
      </c>
      <c r="Q69" s="6">
        <v>0</v>
      </c>
    </row>
    <row r="70" spans="1:18" ht="18" customHeight="1" x14ac:dyDescent="0.25">
      <c r="A70" s="18"/>
      <c r="B70" s="24"/>
      <c r="C70" s="4" t="s">
        <v>29</v>
      </c>
      <c r="D70" s="5">
        <f t="shared" si="40"/>
        <v>0</v>
      </c>
      <c r="E70" s="5"/>
      <c r="F70" s="5"/>
      <c r="G70" s="5"/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6">
        <v>0</v>
      </c>
      <c r="Q70" s="6">
        <v>0</v>
      </c>
    </row>
    <row r="71" spans="1:18" ht="23.25" customHeight="1" x14ac:dyDescent="0.25">
      <c r="A71" s="17" t="s">
        <v>39</v>
      </c>
      <c r="B71" s="22" t="s">
        <v>47</v>
      </c>
      <c r="C71" s="2" t="s">
        <v>23</v>
      </c>
      <c r="D71" s="3">
        <f t="shared" si="12"/>
        <v>48737.569999999992</v>
      </c>
      <c r="E71" s="3">
        <f t="shared" ref="E71:P71" si="41">E72+E73+E74+E75+E76+E77</f>
        <v>0</v>
      </c>
      <c r="F71" s="3">
        <f t="shared" si="41"/>
        <v>0</v>
      </c>
      <c r="G71" s="3">
        <f t="shared" si="41"/>
        <v>0</v>
      </c>
      <c r="H71" s="3">
        <f t="shared" si="41"/>
        <v>0</v>
      </c>
      <c r="I71" s="3">
        <f t="shared" si="41"/>
        <v>0</v>
      </c>
      <c r="J71" s="3">
        <f t="shared" si="41"/>
        <v>6343.2</v>
      </c>
      <c r="K71" s="3">
        <f t="shared" si="41"/>
        <v>6898.1</v>
      </c>
      <c r="L71" s="3">
        <f t="shared" si="41"/>
        <v>6612.9</v>
      </c>
      <c r="M71" s="3">
        <f t="shared" si="41"/>
        <v>7576.5</v>
      </c>
      <c r="N71" s="3">
        <f t="shared" si="41"/>
        <v>11444.67</v>
      </c>
      <c r="O71" s="3">
        <f t="shared" si="41"/>
        <v>9862.2000000000007</v>
      </c>
      <c r="P71" s="3">
        <f t="shared" si="41"/>
        <v>0</v>
      </c>
      <c r="Q71" s="6">
        <v>0</v>
      </c>
    </row>
    <row r="72" spans="1:18" ht="29.25" customHeight="1" x14ac:dyDescent="0.25">
      <c r="A72" s="21"/>
      <c r="B72" s="23"/>
      <c r="C72" s="4" t="s">
        <v>24</v>
      </c>
      <c r="D72" s="5">
        <f t="shared" si="12"/>
        <v>0</v>
      </c>
      <c r="E72" s="5"/>
      <c r="F72" s="5"/>
      <c r="G72" s="5"/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6">
        <v>0</v>
      </c>
      <c r="Q72" s="6">
        <v>0</v>
      </c>
    </row>
    <row r="73" spans="1:18" ht="27" customHeight="1" x14ac:dyDescent="0.25">
      <c r="A73" s="21"/>
      <c r="B73" s="23"/>
      <c r="C73" s="4" t="s">
        <v>25</v>
      </c>
      <c r="D73" s="5">
        <f t="shared" si="12"/>
        <v>0</v>
      </c>
      <c r="E73" s="5"/>
      <c r="F73" s="5"/>
      <c r="G73" s="5"/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 s="5">
        <v>0</v>
      </c>
      <c r="P73" s="6">
        <v>0</v>
      </c>
      <c r="Q73" s="6">
        <v>0</v>
      </c>
    </row>
    <row r="74" spans="1:18" ht="15" customHeight="1" x14ac:dyDescent="0.25">
      <c r="A74" s="21"/>
      <c r="B74" s="23"/>
      <c r="C74" s="4" t="s">
        <v>26</v>
      </c>
      <c r="D74" s="5">
        <f>H74+I74+J74+K74+L74+M74+N74+O74+P74+Q74</f>
        <v>48737.569999999992</v>
      </c>
      <c r="E74" s="5"/>
      <c r="F74" s="5"/>
      <c r="G74" s="5"/>
      <c r="H74" s="5">
        <v>0</v>
      </c>
      <c r="I74" s="5">
        <v>0</v>
      </c>
      <c r="J74" s="5">
        <v>6343.2</v>
      </c>
      <c r="K74" s="5">
        <v>6898.1</v>
      </c>
      <c r="L74" s="5">
        <v>6612.9</v>
      </c>
      <c r="M74" s="5">
        <v>7576.5</v>
      </c>
      <c r="N74" s="5">
        <v>11444.67</v>
      </c>
      <c r="O74" s="5">
        <v>9862.2000000000007</v>
      </c>
      <c r="P74" s="6">
        <v>0</v>
      </c>
      <c r="Q74" s="6">
        <v>0</v>
      </c>
      <c r="R74" s="13"/>
    </row>
    <row r="75" spans="1:18" ht="54.75" customHeight="1" x14ac:dyDescent="0.25">
      <c r="A75" s="21"/>
      <c r="B75" s="23"/>
      <c r="C75" s="4" t="s">
        <v>27</v>
      </c>
      <c r="D75" s="5">
        <f t="shared" si="12"/>
        <v>0</v>
      </c>
      <c r="E75" s="5"/>
      <c r="F75" s="5"/>
      <c r="G75" s="5"/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6">
        <v>0</v>
      </c>
      <c r="Q75" s="6">
        <v>0</v>
      </c>
    </row>
    <row r="76" spans="1:18" ht="18" customHeight="1" x14ac:dyDescent="0.25">
      <c r="A76" s="21"/>
      <c r="B76" s="23"/>
      <c r="C76" s="4" t="s">
        <v>28</v>
      </c>
      <c r="D76" s="5">
        <f t="shared" si="12"/>
        <v>0</v>
      </c>
      <c r="E76" s="5"/>
      <c r="F76" s="5"/>
      <c r="G76" s="5"/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  <c r="P76" s="6">
        <v>0</v>
      </c>
      <c r="Q76" s="6">
        <v>0</v>
      </c>
    </row>
    <row r="77" spans="1:18" ht="24" customHeight="1" x14ac:dyDescent="0.25">
      <c r="A77" s="18"/>
      <c r="B77" s="24"/>
      <c r="C77" s="4" t="s">
        <v>29</v>
      </c>
      <c r="D77" s="5">
        <f t="shared" si="12"/>
        <v>0</v>
      </c>
      <c r="E77" s="5"/>
      <c r="F77" s="5"/>
      <c r="G77" s="5"/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6">
        <v>0</v>
      </c>
      <c r="Q77" s="6">
        <v>0</v>
      </c>
    </row>
    <row r="78" spans="1:18" ht="20.25" customHeight="1" x14ac:dyDescent="0.25">
      <c r="A78" s="17" t="s">
        <v>40</v>
      </c>
      <c r="B78" s="22" t="s">
        <v>48</v>
      </c>
      <c r="C78" s="2" t="s">
        <v>23</v>
      </c>
      <c r="D78" s="5">
        <f>H78+I78+J78+K78+L78+M78+N78+O78+P78+Q78</f>
        <v>27086.100000000002</v>
      </c>
      <c r="E78" s="3">
        <f t="shared" ref="E78:Q78" si="42">E79+E80+E81+E82+E83+E84</f>
        <v>0</v>
      </c>
      <c r="F78" s="3">
        <f t="shared" si="42"/>
        <v>0</v>
      </c>
      <c r="G78" s="3">
        <f t="shared" si="42"/>
        <v>0</v>
      </c>
      <c r="H78" s="3">
        <f t="shared" si="42"/>
        <v>0</v>
      </c>
      <c r="I78" s="3">
        <f t="shared" si="42"/>
        <v>0</v>
      </c>
      <c r="J78" s="3">
        <f t="shared" si="42"/>
        <v>0</v>
      </c>
      <c r="K78" s="3">
        <f t="shared" si="42"/>
        <v>0</v>
      </c>
      <c r="L78" s="3">
        <f t="shared" si="42"/>
        <v>0</v>
      </c>
      <c r="M78" s="3">
        <f t="shared" si="42"/>
        <v>0</v>
      </c>
      <c r="N78" s="3">
        <f t="shared" si="42"/>
        <v>0</v>
      </c>
      <c r="O78" s="3">
        <f t="shared" si="42"/>
        <v>9028.7000000000007</v>
      </c>
      <c r="P78" s="3">
        <f t="shared" si="42"/>
        <v>9028.7000000000007</v>
      </c>
      <c r="Q78" s="3">
        <f t="shared" si="42"/>
        <v>9028.7000000000007</v>
      </c>
    </row>
    <row r="79" spans="1:18" ht="18.75" customHeight="1" x14ac:dyDescent="0.25">
      <c r="A79" s="21"/>
      <c r="B79" s="23"/>
      <c r="C79" s="4" t="s">
        <v>24</v>
      </c>
      <c r="D79" s="5">
        <f>H79+I79+J79+K79+L79+M79+N79+O79+P79+Q79</f>
        <v>0</v>
      </c>
      <c r="E79" s="5"/>
      <c r="F79" s="5"/>
      <c r="G79" s="5"/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  <c r="P79" s="6">
        <v>0</v>
      </c>
      <c r="Q79" s="6">
        <v>0</v>
      </c>
    </row>
    <row r="80" spans="1:18" ht="18.75" customHeight="1" x14ac:dyDescent="0.25">
      <c r="A80" s="21"/>
      <c r="B80" s="23"/>
      <c r="C80" s="4" t="s">
        <v>25</v>
      </c>
      <c r="D80" s="5">
        <f t="shared" ref="D80:D81" si="43">H80+I80+J80+K80+L80+M80+N80+O80+P80+Q80</f>
        <v>27086.100000000002</v>
      </c>
      <c r="E80" s="5"/>
      <c r="F80" s="5"/>
      <c r="G80" s="5"/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9028.7000000000007</v>
      </c>
      <c r="P80" s="5">
        <v>9028.7000000000007</v>
      </c>
      <c r="Q80" s="5">
        <v>9028.7000000000007</v>
      </c>
    </row>
    <row r="81" spans="1:18" ht="15" customHeight="1" x14ac:dyDescent="0.25">
      <c r="A81" s="21"/>
      <c r="B81" s="23"/>
      <c r="C81" s="4" t="s">
        <v>26</v>
      </c>
      <c r="D81" s="5">
        <f t="shared" si="43"/>
        <v>0</v>
      </c>
      <c r="E81" s="5"/>
      <c r="F81" s="5"/>
      <c r="G81" s="5"/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6">
        <v>0</v>
      </c>
      <c r="Q81" s="6">
        <v>0</v>
      </c>
    </row>
    <row r="82" spans="1:18" ht="48" customHeight="1" x14ac:dyDescent="0.25">
      <c r="A82" s="21"/>
      <c r="B82" s="23"/>
      <c r="C82" s="4" t="s">
        <v>27</v>
      </c>
      <c r="D82" s="5">
        <f t="shared" si="12"/>
        <v>0</v>
      </c>
      <c r="E82" s="5"/>
      <c r="F82" s="5"/>
      <c r="G82" s="5"/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6">
        <v>0</v>
      </c>
      <c r="Q82" s="6">
        <v>0</v>
      </c>
    </row>
    <row r="83" spans="1:18" ht="17.25" customHeight="1" x14ac:dyDescent="0.25">
      <c r="A83" s="21"/>
      <c r="B83" s="23"/>
      <c r="C83" s="4" t="s">
        <v>28</v>
      </c>
      <c r="D83" s="5">
        <f t="shared" si="12"/>
        <v>0</v>
      </c>
      <c r="E83" s="5"/>
      <c r="F83" s="5"/>
      <c r="G83" s="5"/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6">
        <v>0</v>
      </c>
      <c r="Q83" s="6">
        <v>0</v>
      </c>
    </row>
    <row r="84" spans="1:18" ht="20.25" customHeight="1" x14ac:dyDescent="0.25">
      <c r="A84" s="18"/>
      <c r="B84" s="24"/>
      <c r="C84" s="4" t="s">
        <v>29</v>
      </c>
      <c r="D84" s="5">
        <f t="shared" si="12"/>
        <v>0</v>
      </c>
      <c r="E84" s="5"/>
      <c r="F84" s="5"/>
      <c r="G84" s="5"/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6">
        <v>0</v>
      </c>
      <c r="Q84" s="6">
        <v>0</v>
      </c>
    </row>
    <row r="85" spans="1:18" x14ac:dyDescent="0.25">
      <c r="A85" s="27" t="s">
        <v>20</v>
      </c>
      <c r="B85" s="25" t="s">
        <v>49</v>
      </c>
      <c r="C85" s="2" t="s">
        <v>23</v>
      </c>
      <c r="D85" s="3">
        <f>H85+I85+J85+K85+L85+M85+N85+O85+P85+Q85</f>
        <v>64990.020000000004</v>
      </c>
      <c r="E85" s="3">
        <f t="shared" ref="E85:L85" si="44">E86+E87+E88+E89+E90+E91</f>
        <v>0</v>
      </c>
      <c r="F85" s="3">
        <f t="shared" si="44"/>
        <v>0</v>
      </c>
      <c r="G85" s="3">
        <f t="shared" si="44"/>
        <v>0</v>
      </c>
      <c r="H85" s="3">
        <f t="shared" si="44"/>
        <v>450</v>
      </c>
      <c r="I85" s="3">
        <f t="shared" si="44"/>
        <v>890</v>
      </c>
      <c r="J85" s="3">
        <f t="shared" si="44"/>
        <v>1000</v>
      </c>
      <c r="K85" s="3">
        <f t="shared" si="44"/>
        <v>900</v>
      </c>
      <c r="L85" s="3">
        <f t="shared" si="44"/>
        <v>1100</v>
      </c>
      <c r="M85" s="3">
        <f>M87+M88</f>
        <v>3627.49</v>
      </c>
      <c r="N85" s="3">
        <f>N87+N88</f>
        <v>8525.630000000001</v>
      </c>
      <c r="O85" s="3">
        <f t="shared" ref="O85:Q85" si="45">O87+O88</f>
        <v>13612.300000000001</v>
      </c>
      <c r="P85" s="3">
        <f t="shared" si="45"/>
        <v>17272</v>
      </c>
      <c r="Q85" s="3">
        <f t="shared" si="45"/>
        <v>17612.599999999999</v>
      </c>
      <c r="R85" s="13"/>
    </row>
    <row r="86" spans="1:18" ht="19.5" customHeight="1" x14ac:dyDescent="0.25">
      <c r="A86" s="28"/>
      <c r="B86" s="26"/>
      <c r="C86" s="4" t="s">
        <v>24</v>
      </c>
      <c r="D86" s="3">
        <f t="shared" ref="D86:D91" si="46">H86+I86+J86+K86+L86+M86+N86+O86+P86+Q86</f>
        <v>0</v>
      </c>
      <c r="E86" s="3">
        <f t="shared" ref="E86:Q86" si="47">E93+E100+E107+E114+E121</f>
        <v>0</v>
      </c>
      <c r="F86" s="3">
        <f t="shared" si="47"/>
        <v>0</v>
      </c>
      <c r="G86" s="3">
        <f t="shared" si="47"/>
        <v>0</v>
      </c>
      <c r="H86" s="3">
        <f t="shared" si="47"/>
        <v>0</v>
      </c>
      <c r="I86" s="3">
        <f t="shared" si="47"/>
        <v>0</v>
      </c>
      <c r="J86" s="3">
        <f t="shared" si="47"/>
        <v>0</v>
      </c>
      <c r="K86" s="3">
        <f t="shared" si="47"/>
        <v>0</v>
      </c>
      <c r="L86" s="3">
        <f t="shared" si="47"/>
        <v>0</v>
      </c>
      <c r="M86" s="3">
        <f t="shared" si="47"/>
        <v>0</v>
      </c>
      <c r="N86" s="3">
        <f t="shared" si="47"/>
        <v>0</v>
      </c>
      <c r="O86" s="3">
        <f t="shared" si="47"/>
        <v>0</v>
      </c>
      <c r="P86" s="3">
        <f t="shared" si="47"/>
        <v>0</v>
      </c>
      <c r="Q86" s="3">
        <f t="shared" si="47"/>
        <v>0</v>
      </c>
    </row>
    <row r="87" spans="1:18" x14ac:dyDescent="0.25">
      <c r="A87" s="28"/>
      <c r="B87" s="26"/>
      <c r="C87" s="4" t="s">
        <v>25</v>
      </c>
      <c r="D87" s="3">
        <f t="shared" si="46"/>
        <v>54460.58</v>
      </c>
      <c r="E87" s="3">
        <f t="shared" ref="E87:Q91" si="48">E94+E101+E108+E115+E122</f>
        <v>0</v>
      </c>
      <c r="F87" s="3">
        <f t="shared" si="48"/>
        <v>0</v>
      </c>
      <c r="G87" s="3">
        <f t="shared" si="48"/>
        <v>0</v>
      </c>
      <c r="H87" s="3">
        <f t="shared" si="48"/>
        <v>0</v>
      </c>
      <c r="I87" s="3">
        <f t="shared" si="48"/>
        <v>0</v>
      </c>
      <c r="J87" s="3">
        <f t="shared" si="48"/>
        <v>0</v>
      </c>
      <c r="K87" s="3">
        <f t="shared" si="48"/>
        <v>0</v>
      </c>
      <c r="L87" s="3">
        <f t="shared" si="48"/>
        <v>0</v>
      </c>
      <c r="M87" s="3">
        <f>M94+M101+M108+M115+M122+M129</f>
        <v>1673.8</v>
      </c>
      <c r="N87" s="3">
        <f t="shared" ref="N87:Q87" si="49">N94+N101+N108+N115+N122+N129</f>
        <v>8006.18</v>
      </c>
      <c r="O87" s="3">
        <f t="shared" si="49"/>
        <v>12440.2</v>
      </c>
      <c r="P87" s="3">
        <f t="shared" si="49"/>
        <v>15999.9</v>
      </c>
      <c r="Q87" s="3">
        <f t="shared" si="49"/>
        <v>16340.5</v>
      </c>
      <c r="R87" s="13"/>
    </row>
    <row r="88" spans="1:18" x14ac:dyDescent="0.25">
      <c r="A88" s="21"/>
      <c r="B88" s="23"/>
      <c r="C88" s="4" t="s">
        <v>26</v>
      </c>
      <c r="D88" s="3">
        <f t="shared" si="46"/>
        <v>10529.44</v>
      </c>
      <c r="E88" s="3">
        <f t="shared" si="48"/>
        <v>0</v>
      </c>
      <c r="F88" s="3">
        <f t="shared" si="48"/>
        <v>0</v>
      </c>
      <c r="G88" s="3">
        <f t="shared" si="48"/>
        <v>0</v>
      </c>
      <c r="H88" s="3">
        <f t="shared" si="48"/>
        <v>450</v>
      </c>
      <c r="I88" s="3">
        <f t="shared" si="48"/>
        <v>890</v>
      </c>
      <c r="J88" s="3">
        <f t="shared" si="48"/>
        <v>1000</v>
      </c>
      <c r="K88" s="3">
        <f t="shared" si="48"/>
        <v>900</v>
      </c>
      <c r="L88" s="3">
        <f t="shared" si="48"/>
        <v>1100</v>
      </c>
      <c r="M88" s="3">
        <f>M95+M102+M109+M116+M123+M130</f>
        <v>1953.69</v>
      </c>
      <c r="N88" s="3">
        <f>N95+N102+N109+N116+N123+N130</f>
        <v>519.45000000000005</v>
      </c>
      <c r="O88" s="3">
        <f t="shared" ref="O88:Q88" si="50">O95+O102+O109+O116+O123+O130</f>
        <v>1172.0999999999999</v>
      </c>
      <c r="P88" s="3">
        <f t="shared" si="50"/>
        <v>1272.0999999999999</v>
      </c>
      <c r="Q88" s="3">
        <f t="shared" si="50"/>
        <v>1272.0999999999999</v>
      </c>
      <c r="R88" s="13"/>
    </row>
    <row r="89" spans="1:18" ht="48.75" customHeight="1" x14ac:dyDescent="0.25">
      <c r="A89" s="21"/>
      <c r="B89" s="23"/>
      <c r="C89" s="4" t="s">
        <v>27</v>
      </c>
      <c r="D89" s="3">
        <f t="shared" si="46"/>
        <v>0</v>
      </c>
      <c r="E89" s="3">
        <f t="shared" si="48"/>
        <v>0</v>
      </c>
      <c r="F89" s="3">
        <f t="shared" si="48"/>
        <v>0</v>
      </c>
      <c r="G89" s="3">
        <f t="shared" si="48"/>
        <v>0</v>
      </c>
      <c r="H89" s="3">
        <f t="shared" si="48"/>
        <v>0</v>
      </c>
      <c r="I89" s="3">
        <f t="shared" si="48"/>
        <v>0</v>
      </c>
      <c r="J89" s="3">
        <f t="shared" si="48"/>
        <v>0</v>
      </c>
      <c r="K89" s="3">
        <f t="shared" si="48"/>
        <v>0</v>
      </c>
      <c r="L89" s="3">
        <f t="shared" si="48"/>
        <v>0</v>
      </c>
      <c r="M89" s="3">
        <f t="shared" si="48"/>
        <v>0</v>
      </c>
      <c r="N89" s="3">
        <f t="shared" si="48"/>
        <v>0</v>
      </c>
      <c r="O89" s="3">
        <f t="shared" si="48"/>
        <v>0</v>
      </c>
      <c r="P89" s="3">
        <f t="shared" si="48"/>
        <v>0</v>
      </c>
      <c r="Q89" s="3">
        <f t="shared" si="48"/>
        <v>0</v>
      </c>
    </row>
    <row r="90" spans="1:18" ht="19.5" customHeight="1" x14ac:dyDescent="0.25">
      <c r="A90" s="21"/>
      <c r="B90" s="23"/>
      <c r="C90" s="4" t="s">
        <v>28</v>
      </c>
      <c r="D90" s="3">
        <f t="shared" si="46"/>
        <v>0</v>
      </c>
      <c r="E90" s="3">
        <f t="shared" si="48"/>
        <v>0</v>
      </c>
      <c r="F90" s="3">
        <f t="shared" si="48"/>
        <v>0</v>
      </c>
      <c r="G90" s="3">
        <f t="shared" si="48"/>
        <v>0</v>
      </c>
      <c r="H90" s="3">
        <f t="shared" si="48"/>
        <v>0</v>
      </c>
      <c r="I90" s="3">
        <f t="shared" si="48"/>
        <v>0</v>
      </c>
      <c r="J90" s="3">
        <f t="shared" si="48"/>
        <v>0</v>
      </c>
      <c r="K90" s="3">
        <f t="shared" si="48"/>
        <v>0</v>
      </c>
      <c r="L90" s="3">
        <f t="shared" si="48"/>
        <v>0</v>
      </c>
      <c r="M90" s="3">
        <f t="shared" si="48"/>
        <v>0</v>
      </c>
      <c r="N90" s="3">
        <f t="shared" si="48"/>
        <v>0</v>
      </c>
      <c r="O90" s="3">
        <f t="shared" si="48"/>
        <v>0</v>
      </c>
      <c r="P90" s="3">
        <f t="shared" si="48"/>
        <v>0</v>
      </c>
      <c r="Q90" s="3">
        <f t="shared" si="48"/>
        <v>0</v>
      </c>
    </row>
    <row r="91" spans="1:18" ht="17.25" customHeight="1" x14ac:dyDescent="0.25">
      <c r="A91" s="18"/>
      <c r="B91" s="24"/>
      <c r="C91" s="4" t="s">
        <v>29</v>
      </c>
      <c r="D91" s="3">
        <f t="shared" si="46"/>
        <v>0</v>
      </c>
      <c r="E91" s="3">
        <f t="shared" si="48"/>
        <v>0</v>
      </c>
      <c r="F91" s="3">
        <f t="shared" si="48"/>
        <v>0</v>
      </c>
      <c r="G91" s="3">
        <f t="shared" si="48"/>
        <v>0</v>
      </c>
      <c r="H91" s="3">
        <f t="shared" si="48"/>
        <v>0</v>
      </c>
      <c r="I91" s="3">
        <f t="shared" si="48"/>
        <v>0</v>
      </c>
      <c r="J91" s="3">
        <f t="shared" si="48"/>
        <v>0</v>
      </c>
      <c r="K91" s="3">
        <f t="shared" si="48"/>
        <v>0</v>
      </c>
      <c r="L91" s="3">
        <f t="shared" si="48"/>
        <v>0</v>
      </c>
      <c r="M91" s="3">
        <f t="shared" si="48"/>
        <v>0</v>
      </c>
      <c r="N91" s="3">
        <f t="shared" si="48"/>
        <v>0</v>
      </c>
      <c r="O91" s="3">
        <f t="shared" si="48"/>
        <v>0</v>
      </c>
      <c r="P91" s="3">
        <f t="shared" si="48"/>
        <v>0</v>
      </c>
      <c r="Q91" s="3">
        <f t="shared" si="48"/>
        <v>0</v>
      </c>
    </row>
    <row r="92" spans="1:18" x14ac:dyDescent="0.25">
      <c r="A92" s="17" t="s">
        <v>21</v>
      </c>
      <c r="B92" s="22" t="s">
        <v>50</v>
      </c>
      <c r="C92" s="2" t="s">
        <v>23</v>
      </c>
      <c r="D92" s="3">
        <f t="shared" ref="D92:D133" si="51">H92+I92+J92+K92+L92+M92+N92+O92+P92</f>
        <v>0</v>
      </c>
      <c r="E92" s="3">
        <f t="shared" ref="E92:Q92" si="52">E93+E94+E95+E96+E97+E98</f>
        <v>0</v>
      </c>
      <c r="F92" s="3">
        <f t="shared" si="52"/>
        <v>0</v>
      </c>
      <c r="G92" s="3">
        <f t="shared" si="52"/>
        <v>0</v>
      </c>
      <c r="H92" s="3">
        <f t="shared" si="52"/>
        <v>0</v>
      </c>
      <c r="I92" s="3">
        <f t="shared" si="52"/>
        <v>0</v>
      </c>
      <c r="J92" s="3">
        <f t="shared" si="52"/>
        <v>0</v>
      </c>
      <c r="K92" s="3">
        <f t="shared" si="52"/>
        <v>0</v>
      </c>
      <c r="L92" s="3">
        <f t="shared" si="52"/>
        <v>0</v>
      </c>
      <c r="M92" s="3">
        <f t="shared" si="52"/>
        <v>0</v>
      </c>
      <c r="N92" s="3">
        <f t="shared" si="52"/>
        <v>0</v>
      </c>
      <c r="O92" s="3">
        <f t="shared" si="52"/>
        <v>0</v>
      </c>
      <c r="P92" s="3">
        <f t="shared" si="52"/>
        <v>0</v>
      </c>
      <c r="Q92" s="3">
        <f t="shared" si="52"/>
        <v>0</v>
      </c>
    </row>
    <row r="93" spans="1:18" ht="29.25" customHeight="1" x14ac:dyDescent="0.25">
      <c r="A93" s="21"/>
      <c r="B93" s="23"/>
      <c r="C93" s="4" t="s">
        <v>24</v>
      </c>
      <c r="D93" s="3">
        <f t="shared" si="51"/>
        <v>0</v>
      </c>
      <c r="E93" s="5"/>
      <c r="F93" s="5"/>
      <c r="G93" s="5"/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6">
        <v>0</v>
      </c>
      <c r="Q93" s="6">
        <v>0</v>
      </c>
    </row>
    <row r="94" spans="1:18" x14ac:dyDescent="0.25">
      <c r="A94" s="21"/>
      <c r="B94" s="23"/>
      <c r="C94" s="4" t="s">
        <v>25</v>
      </c>
      <c r="D94" s="3">
        <f t="shared" si="51"/>
        <v>0</v>
      </c>
      <c r="E94" s="5"/>
      <c r="F94" s="5"/>
      <c r="G94" s="5"/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6">
        <v>0</v>
      </c>
      <c r="Q94" s="6">
        <v>0</v>
      </c>
    </row>
    <row r="95" spans="1:18" x14ac:dyDescent="0.25">
      <c r="A95" s="21"/>
      <c r="B95" s="23"/>
      <c r="C95" s="4" t="s">
        <v>26</v>
      </c>
      <c r="D95" s="3">
        <f t="shared" si="51"/>
        <v>0</v>
      </c>
      <c r="E95" s="3"/>
      <c r="F95" s="3"/>
      <c r="G95" s="3"/>
      <c r="H95" s="3">
        <v>0</v>
      </c>
      <c r="I95" s="3">
        <v>0</v>
      </c>
      <c r="J95" s="3">
        <v>0</v>
      </c>
      <c r="K95" s="3">
        <v>0</v>
      </c>
      <c r="L95" s="3">
        <v>0</v>
      </c>
      <c r="M95" s="3">
        <v>0</v>
      </c>
      <c r="N95" s="3">
        <v>0</v>
      </c>
      <c r="O95" s="3">
        <v>0</v>
      </c>
      <c r="P95" s="6">
        <v>0</v>
      </c>
      <c r="Q95" s="6">
        <v>0</v>
      </c>
    </row>
    <row r="96" spans="1:18" ht="54" customHeight="1" x14ac:dyDescent="0.25">
      <c r="A96" s="21"/>
      <c r="B96" s="23"/>
      <c r="C96" s="4" t="s">
        <v>27</v>
      </c>
      <c r="D96" s="3">
        <f t="shared" si="51"/>
        <v>0</v>
      </c>
      <c r="E96" s="5"/>
      <c r="F96" s="5"/>
      <c r="G96" s="5"/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6">
        <v>0</v>
      </c>
      <c r="Q96" s="6">
        <v>0</v>
      </c>
    </row>
    <row r="97" spans="1:17" x14ac:dyDescent="0.25">
      <c r="A97" s="21"/>
      <c r="B97" s="23"/>
      <c r="C97" s="4" t="s">
        <v>28</v>
      </c>
      <c r="D97" s="3">
        <f t="shared" si="51"/>
        <v>0</v>
      </c>
      <c r="E97" s="5"/>
      <c r="F97" s="5"/>
      <c r="G97" s="5"/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6">
        <v>0</v>
      </c>
      <c r="Q97" s="6">
        <v>0</v>
      </c>
    </row>
    <row r="98" spans="1:17" x14ac:dyDescent="0.25">
      <c r="A98" s="18"/>
      <c r="B98" s="24"/>
      <c r="C98" s="4" t="s">
        <v>29</v>
      </c>
      <c r="D98" s="3">
        <f t="shared" si="51"/>
        <v>0</v>
      </c>
      <c r="E98" s="5"/>
      <c r="F98" s="5"/>
      <c r="G98" s="5"/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6">
        <v>0</v>
      </c>
      <c r="Q98" s="6">
        <v>0</v>
      </c>
    </row>
    <row r="99" spans="1:17" x14ac:dyDescent="0.25">
      <c r="A99" s="17" t="s">
        <v>22</v>
      </c>
      <c r="B99" s="22" t="s">
        <v>51</v>
      </c>
      <c r="C99" s="2" t="s">
        <v>23</v>
      </c>
      <c r="D99" s="3">
        <f t="shared" si="51"/>
        <v>0</v>
      </c>
      <c r="E99" s="7">
        <f t="shared" ref="E99:Q99" si="53">E100+E101+E102+E103+E104+E105</f>
        <v>0</v>
      </c>
      <c r="F99" s="7">
        <f t="shared" si="53"/>
        <v>0</v>
      </c>
      <c r="G99" s="7">
        <f t="shared" si="53"/>
        <v>0</v>
      </c>
      <c r="H99" s="7">
        <f t="shared" si="53"/>
        <v>0</v>
      </c>
      <c r="I99" s="7">
        <f t="shared" si="53"/>
        <v>0</v>
      </c>
      <c r="J99" s="7">
        <f t="shared" si="53"/>
        <v>0</v>
      </c>
      <c r="K99" s="7">
        <f t="shared" si="53"/>
        <v>0</v>
      </c>
      <c r="L99" s="7">
        <f t="shared" si="53"/>
        <v>0</v>
      </c>
      <c r="M99" s="7">
        <f t="shared" si="53"/>
        <v>0</v>
      </c>
      <c r="N99" s="7">
        <f t="shared" si="53"/>
        <v>0</v>
      </c>
      <c r="O99" s="7">
        <f t="shared" si="53"/>
        <v>0</v>
      </c>
      <c r="P99" s="7">
        <f t="shared" si="53"/>
        <v>0</v>
      </c>
      <c r="Q99" s="7">
        <f t="shared" si="53"/>
        <v>0</v>
      </c>
    </row>
    <row r="100" spans="1:17" x14ac:dyDescent="0.25">
      <c r="A100" s="21"/>
      <c r="B100" s="23"/>
      <c r="C100" s="4" t="s">
        <v>24</v>
      </c>
      <c r="D100" s="3">
        <f t="shared" si="51"/>
        <v>0</v>
      </c>
      <c r="E100" s="6"/>
      <c r="F100" s="6"/>
      <c r="G100" s="6"/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</row>
    <row r="101" spans="1:17" x14ac:dyDescent="0.25">
      <c r="A101" s="21"/>
      <c r="B101" s="23"/>
      <c r="C101" s="4" t="s">
        <v>25</v>
      </c>
      <c r="D101" s="3">
        <f t="shared" si="51"/>
        <v>0</v>
      </c>
      <c r="E101" s="6"/>
      <c r="F101" s="6"/>
      <c r="G101" s="6"/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</row>
    <row r="102" spans="1:17" ht="14.25" customHeight="1" x14ac:dyDescent="0.25">
      <c r="A102" s="21"/>
      <c r="B102" s="23"/>
      <c r="C102" s="4" t="s">
        <v>26</v>
      </c>
      <c r="D102" s="3">
        <f t="shared" si="51"/>
        <v>0</v>
      </c>
      <c r="E102" s="6"/>
      <c r="F102" s="6"/>
      <c r="G102" s="6"/>
      <c r="H102" s="6">
        <v>0</v>
      </c>
      <c r="I102" s="6">
        <v>0</v>
      </c>
      <c r="J102" s="6">
        <v>0</v>
      </c>
      <c r="K102" s="6">
        <v>0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  <c r="Q102" s="6">
        <v>0</v>
      </c>
    </row>
    <row r="103" spans="1:17" ht="54.75" customHeight="1" x14ac:dyDescent="0.25">
      <c r="A103" s="21"/>
      <c r="B103" s="23"/>
      <c r="C103" s="4" t="s">
        <v>27</v>
      </c>
      <c r="D103" s="3">
        <f t="shared" si="51"/>
        <v>0</v>
      </c>
      <c r="E103" s="6"/>
      <c r="F103" s="6"/>
      <c r="G103" s="6"/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</row>
    <row r="104" spans="1:17" ht="18" customHeight="1" x14ac:dyDescent="0.25">
      <c r="A104" s="21"/>
      <c r="B104" s="23"/>
      <c r="C104" s="4" t="s">
        <v>28</v>
      </c>
      <c r="D104" s="3">
        <f t="shared" si="51"/>
        <v>0</v>
      </c>
      <c r="E104" s="6"/>
      <c r="F104" s="6"/>
      <c r="G104" s="6"/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</row>
    <row r="105" spans="1:17" ht="18" customHeight="1" x14ac:dyDescent="0.25">
      <c r="A105" s="18"/>
      <c r="B105" s="24"/>
      <c r="C105" s="4" t="s">
        <v>29</v>
      </c>
      <c r="D105" s="3">
        <f t="shared" si="51"/>
        <v>0</v>
      </c>
      <c r="E105" s="6"/>
      <c r="F105" s="6"/>
      <c r="G105" s="6"/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</row>
    <row r="106" spans="1:17" ht="21" customHeight="1" x14ac:dyDescent="0.25">
      <c r="A106" s="17" t="s">
        <v>52</v>
      </c>
      <c r="B106" s="22" t="s">
        <v>56</v>
      </c>
      <c r="C106" s="2" t="s">
        <v>23</v>
      </c>
      <c r="D106" s="3">
        <f t="shared" si="51"/>
        <v>0</v>
      </c>
      <c r="E106" s="7">
        <f t="shared" ref="E106:Q106" si="54">E107+E108+E109+E110+E111+E112</f>
        <v>0</v>
      </c>
      <c r="F106" s="7">
        <f t="shared" si="54"/>
        <v>0</v>
      </c>
      <c r="G106" s="7">
        <f t="shared" si="54"/>
        <v>0</v>
      </c>
      <c r="H106" s="7">
        <f t="shared" si="54"/>
        <v>0</v>
      </c>
      <c r="I106" s="7">
        <f t="shared" si="54"/>
        <v>0</v>
      </c>
      <c r="J106" s="7">
        <f t="shared" si="54"/>
        <v>0</v>
      </c>
      <c r="K106" s="7">
        <f t="shared" si="54"/>
        <v>0</v>
      </c>
      <c r="L106" s="7">
        <f t="shared" si="54"/>
        <v>0</v>
      </c>
      <c r="M106" s="7">
        <f t="shared" si="54"/>
        <v>0</v>
      </c>
      <c r="N106" s="7">
        <f t="shared" si="54"/>
        <v>0</v>
      </c>
      <c r="O106" s="7">
        <f t="shared" si="54"/>
        <v>0</v>
      </c>
      <c r="P106" s="7">
        <f t="shared" si="54"/>
        <v>0</v>
      </c>
      <c r="Q106" s="7">
        <f t="shared" si="54"/>
        <v>0</v>
      </c>
    </row>
    <row r="107" spans="1:17" ht="21.75" customHeight="1" x14ac:dyDescent="0.25">
      <c r="A107" s="21"/>
      <c r="B107" s="23"/>
      <c r="C107" s="4" t="s">
        <v>24</v>
      </c>
      <c r="D107" s="3">
        <f t="shared" si="51"/>
        <v>0</v>
      </c>
      <c r="E107" s="6"/>
      <c r="F107" s="6"/>
      <c r="G107" s="6"/>
      <c r="H107" s="6">
        <v>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v>0</v>
      </c>
      <c r="O107" s="6">
        <v>0</v>
      </c>
      <c r="P107" s="6">
        <v>0</v>
      </c>
      <c r="Q107" s="6">
        <v>0</v>
      </c>
    </row>
    <row r="108" spans="1:17" ht="21" customHeight="1" x14ac:dyDescent="0.25">
      <c r="A108" s="21"/>
      <c r="B108" s="23"/>
      <c r="C108" s="4" t="s">
        <v>25</v>
      </c>
      <c r="D108" s="3">
        <f t="shared" si="51"/>
        <v>0</v>
      </c>
      <c r="E108" s="6"/>
      <c r="F108" s="6"/>
      <c r="G108" s="6"/>
      <c r="H108" s="6">
        <v>0</v>
      </c>
      <c r="I108" s="6">
        <v>0</v>
      </c>
      <c r="J108" s="6">
        <v>0</v>
      </c>
      <c r="K108" s="6">
        <v>0</v>
      </c>
      <c r="L108" s="6">
        <v>0</v>
      </c>
      <c r="M108" s="6">
        <v>0</v>
      </c>
      <c r="N108" s="6">
        <v>0</v>
      </c>
      <c r="O108" s="6">
        <v>0</v>
      </c>
      <c r="P108" s="6">
        <v>0</v>
      </c>
      <c r="Q108" s="6">
        <v>0</v>
      </c>
    </row>
    <row r="109" spans="1:17" ht="18" customHeight="1" x14ac:dyDescent="0.25">
      <c r="A109" s="21"/>
      <c r="B109" s="23"/>
      <c r="C109" s="4" t="s">
        <v>26</v>
      </c>
      <c r="D109" s="3">
        <f t="shared" si="51"/>
        <v>0</v>
      </c>
      <c r="E109" s="6"/>
      <c r="F109" s="6"/>
      <c r="G109" s="6"/>
      <c r="H109" s="6">
        <v>0</v>
      </c>
      <c r="I109" s="6">
        <v>0</v>
      </c>
      <c r="J109" s="6">
        <v>0</v>
      </c>
      <c r="K109" s="6">
        <v>0</v>
      </c>
      <c r="L109" s="6">
        <v>0</v>
      </c>
      <c r="M109" s="6">
        <v>0</v>
      </c>
      <c r="N109" s="6">
        <v>0</v>
      </c>
      <c r="O109" s="6">
        <v>0</v>
      </c>
      <c r="P109" s="6">
        <v>0</v>
      </c>
      <c r="Q109" s="6">
        <v>0</v>
      </c>
    </row>
    <row r="110" spans="1:17" ht="52.5" customHeight="1" x14ac:dyDescent="0.25">
      <c r="A110" s="21"/>
      <c r="B110" s="23"/>
      <c r="C110" s="4" t="s">
        <v>27</v>
      </c>
      <c r="D110" s="3">
        <f t="shared" si="51"/>
        <v>0</v>
      </c>
      <c r="E110" s="6"/>
      <c r="F110" s="6"/>
      <c r="G110" s="6"/>
      <c r="H110" s="6">
        <v>0</v>
      </c>
      <c r="I110" s="6">
        <v>0</v>
      </c>
      <c r="J110" s="6">
        <v>0</v>
      </c>
      <c r="K110" s="6">
        <v>0</v>
      </c>
      <c r="L110" s="6">
        <v>0</v>
      </c>
      <c r="M110" s="6">
        <v>0</v>
      </c>
      <c r="N110" s="6">
        <v>0</v>
      </c>
      <c r="O110" s="6">
        <v>0</v>
      </c>
      <c r="P110" s="6">
        <v>0</v>
      </c>
      <c r="Q110" s="6">
        <v>0</v>
      </c>
    </row>
    <row r="111" spans="1:17" ht="18" customHeight="1" x14ac:dyDescent="0.25">
      <c r="A111" s="21"/>
      <c r="B111" s="23"/>
      <c r="C111" s="4" t="s">
        <v>28</v>
      </c>
      <c r="D111" s="3">
        <f t="shared" si="51"/>
        <v>0</v>
      </c>
      <c r="E111" s="6"/>
      <c r="F111" s="6"/>
      <c r="G111" s="6"/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</row>
    <row r="112" spans="1:17" ht="16.5" customHeight="1" x14ac:dyDescent="0.25">
      <c r="A112" s="18"/>
      <c r="B112" s="24"/>
      <c r="C112" s="4" t="s">
        <v>29</v>
      </c>
      <c r="D112" s="3">
        <f t="shared" si="51"/>
        <v>0</v>
      </c>
      <c r="E112" s="6"/>
      <c r="F112" s="6"/>
      <c r="G112" s="6"/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</row>
    <row r="113" spans="1:17" ht="19.5" customHeight="1" x14ac:dyDescent="0.25">
      <c r="A113" s="17" t="s">
        <v>53</v>
      </c>
      <c r="B113" s="22" t="s">
        <v>57</v>
      </c>
      <c r="C113" s="2" t="s">
        <v>23</v>
      </c>
      <c r="D113" s="3">
        <f t="shared" si="51"/>
        <v>11736.8</v>
      </c>
      <c r="E113" s="7">
        <f t="shared" ref="E113:P113" si="55">E114+E115+E116+E117+E118+E119</f>
        <v>0</v>
      </c>
      <c r="F113" s="7">
        <f t="shared" si="55"/>
        <v>0</v>
      </c>
      <c r="G113" s="7">
        <f t="shared" si="55"/>
        <v>0</v>
      </c>
      <c r="H113" s="7">
        <f t="shared" si="55"/>
        <v>0</v>
      </c>
      <c r="I113" s="7">
        <f t="shared" si="55"/>
        <v>0</v>
      </c>
      <c r="J113" s="7">
        <f t="shared" si="55"/>
        <v>0</v>
      </c>
      <c r="K113" s="7">
        <f t="shared" si="55"/>
        <v>0</v>
      </c>
      <c r="L113" s="7">
        <f t="shared" si="55"/>
        <v>0</v>
      </c>
      <c r="M113" s="7">
        <f t="shared" si="55"/>
        <v>0</v>
      </c>
      <c r="N113" s="7">
        <f t="shared" si="55"/>
        <v>0</v>
      </c>
      <c r="O113" s="7">
        <f t="shared" si="55"/>
        <v>4252.3</v>
      </c>
      <c r="P113" s="7">
        <f t="shared" si="55"/>
        <v>7484.5</v>
      </c>
      <c r="Q113" s="7">
        <f>Q114+Q115+Q116+Q117+Q118+Q119</f>
        <v>7484.5</v>
      </c>
    </row>
    <row r="114" spans="1:17" ht="18" customHeight="1" x14ac:dyDescent="0.25">
      <c r="A114" s="21"/>
      <c r="B114" s="23"/>
      <c r="C114" s="4" t="s">
        <v>24</v>
      </c>
      <c r="D114" s="3">
        <f t="shared" si="51"/>
        <v>0</v>
      </c>
      <c r="E114" s="6"/>
      <c r="F114" s="6"/>
      <c r="G114" s="6"/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</row>
    <row r="115" spans="1:17" ht="18" customHeight="1" x14ac:dyDescent="0.25">
      <c r="A115" s="21"/>
      <c r="B115" s="23"/>
      <c r="C115" s="4" t="s">
        <v>25</v>
      </c>
      <c r="D115" s="3">
        <f t="shared" si="51"/>
        <v>11736.8</v>
      </c>
      <c r="E115" s="6"/>
      <c r="F115" s="6"/>
      <c r="G115" s="6"/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v>0</v>
      </c>
      <c r="O115" s="6">
        <v>4252.3</v>
      </c>
      <c r="P115" s="6">
        <v>7484.5</v>
      </c>
      <c r="Q115" s="6">
        <v>7484.5</v>
      </c>
    </row>
    <row r="116" spans="1:17" ht="18" customHeight="1" x14ac:dyDescent="0.25">
      <c r="A116" s="21"/>
      <c r="B116" s="23"/>
      <c r="C116" s="4" t="s">
        <v>26</v>
      </c>
      <c r="D116" s="3">
        <f t="shared" si="51"/>
        <v>0</v>
      </c>
      <c r="E116" s="6"/>
      <c r="F116" s="6"/>
      <c r="G116" s="6"/>
      <c r="H116" s="6">
        <v>0</v>
      </c>
      <c r="I116" s="6">
        <v>0</v>
      </c>
      <c r="J116" s="6">
        <v>0</v>
      </c>
      <c r="K116" s="6">
        <v>0</v>
      </c>
      <c r="L116" s="6">
        <v>0</v>
      </c>
      <c r="M116" s="6">
        <v>0</v>
      </c>
      <c r="N116" s="6">
        <v>0</v>
      </c>
      <c r="O116" s="6">
        <v>0</v>
      </c>
      <c r="P116" s="6">
        <v>0</v>
      </c>
      <c r="Q116" s="6">
        <v>0</v>
      </c>
    </row>
    <row r="117" spans="1:17" ht="52.5" customHeight="1" x14ac:dyDescent="0.25">
      <c r="A117" s="21"/>
      <c r="B117" s="23"/>
      <c r="C117" s="4" t="s">
        <v>27</v>
      </c>
      <c r="D117" s="3">
        <f t="shared" si="51"/>
        <v>0</v>
      </c>
      <c r="E117" s="6"/>
      <c r="F117" s="6"/>
      <c r="G117" s="6"/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</row>
    <row r="118" spans="1:17" ht="18" customHeight="1" x14ac:dyDescent="0.25">
      <c r="A118" s="21"/>
      <c r="B118" s="23"/>
      <c r="C118" s="4" t="s">
        <v>28</v>
      </c>
      <c r="D118" s="3">
        <f t="shared" si="51"/>
        <v>0</v>
      </c>
      <c r="E118" s="6"/>
      <c r="F118" s="6"/>
      <c r="G118" s="6"/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</row>
    <row r="119" spans="1:17" ht="18" customHeight="1" x14ac:dyDescent="0.25">
      <c r="A119" s="18"/>
      <c r="B119" s="24"/>
      <c r="C119" s="4" t="s">
        <v>29</v>
      </c>
      <c r="D119" s="3">
        <f t="shared" si="51"/>
        <v>0</v>
      </c>
      <c r="E119" s="6"/>
      <c r="F119" s="6"/>
      <c r="G119" s="6"/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0</v>
      </c>
      <c r="O119" s="6">
        <v>0</v>
      </c>
      <c r="P119" s="6">
        <v>0</v>
      </c>
      <c r="Q119" s="6">
        <v>0</v>
      </c>
    </row>
    <row r="120" spans="1:17" ht="28.5" customHeight="1" x14ac:dyDescent="0.25">
      <c r="A120" s="17" t="s">
        <v>54</v>
      </c>
      <c r="B120" s="22" t="s">
        <v>55</v>
      </c>
      <c r="C120" s="2" t="s">
        <v>23</v>
      </c>
      <c r="D120" s="3">
        <f t="shared" si="51"/>
        <v>7967.49</v>
      </c>
      <c r="E120" s="7">
        <f t="shared" ref="E120:Q120" si="56">E121+E122+E123+E124+E125+E126</f>
        <v>0</v>
      </c>
      <c r="F120" s="7">
        <f t="shared" si="56"/>
        <v>0</v>
      </c>
      <c r="G120" s="7">
        <f t="shared" si="56"/>
        <v>0</v>
      </c>
      <c r="H120" s="7">
        <f t="shared" si="56"/>
        <v>450</v>
      </c>
      <c r="I120" s="7">
        <f t="shared" si="56"/>
        <v>890</v>
      </c>
      <c r="J120" s="7">
        <f t="shared" si="56"/>
        <v>1000</v>
      </c>
      <c r="K120" s="7">
        <f t="shared" si="56"/>
        <v>900</v>
      </c>
      <c r="L120" s="7">
        <f t="shared" si="56"/>
        <v>1100</v>
      </c>
      <c r="M120" s="7">
        <f t="shared" si="56"/>
        <v>3627.49</v>
      </c>
      <c r="N120" s="7">
        <f t="shared" si="56"/>
        <v>0</v>
      </c>
      <c r="O120" s="7">
        <f t="shared" si="56"/>
        <v>0</v>
      </c>
      <c r="P120" s="7">
        <f t="shared" si="56"/>
        <v>0</v>
      </c>
      <c r="Q120" s="7">
        <f t="shared" si="56"/>
        <v>0</v>
      </c>
    </row>
    <row r="121" spans="1:17" ht="33" customHeight="1" x14ac:dyDescent="0.25">
      <c r="A121" s="21"/>
      <c r="B121" s="23"/>
      <c r="C121" s="4" t="s">
        <v>24</v>
      </c>
      <c r="D121" s="3">
        <f t="shared" si="51"/>
        <v>0</v>
      </c>
      <c r="E121" s="6"/>
      <c r="F121" s="6"/>
      <c r="G121" s="6"/>
      <c r="H121" s="6">
        <v>0</v>
      </c>
      <c r="I121" s="6">
        <v>0</v>
      </c>
      <c r="J121" s="6">
        <v>0</v>
      </c>
      <c r="K121" s="6">
        <v>0</v>
      </c>
      <c r="L121" s="6">
        <v>0</v>
      </c>
      <c r="M121" s="6">
        <v>0</v>
      </c>
      <c r="N121" s="6">
        <v>0</v>
      </c>
      <c r="O121" s="6">
        <v>0</v>
      </c>
      <c r="P121" s="6">
        <v>0</v>
      </c>
      <c r="Q121" s="6">
        <v>0</v>
      </c>
    </row>
    <row r="122" spans="1:17" ht="31.5" customHeight="1" x14ac:dyDescent="0.25">
      <c r="A122" s="21"/>
      <c r="B122" s="23"/>
      <c r="C122" s="4" t="s">
        <v>25</v>
      </c>
      <c r="D122" s="3">
        <f t="shared" si="51"/>
        <v>1673.8</v>
      </c>
      <c r="E122" s="6"/>
      <c r="F122" s="6"/>
      <c r="G122" s="6"/>
      <c r="H122" s="6">
        <v>0</v>
      </c>
      <c r="I122" s="6">
        <v>0</v>
      </c>
      <c r="J122" s="6">
        <v>0</v>
      </c>
      <c r="K122" s="6">
        <v>0</v>
      </c>
      <c r="L122" s="6">
        <v>0</v>
      </c>
      <c r="M122" s="6">
        <v>1673.8</v>
      </c>
      <c r="N122" s="6">
        <v>0</v>
      </c>
      <c r="O122" s="6">
        <v>0</v>
      </c>
      <c r="P122" s="6">
        <v>0</v>
      </c>
      <c r="Q122" s="6">
        <v>0</v>
      </c>
    </row>
    <row r="123" spans="1:17" ht="18" customHeight="1" x14ac:dyDescent="0.25">
      <c r="A123" s="21"/>
      <c r="B123" s="23"/>
      <c r="C123" s="4" t="s">
        <v>26</v>
      </c>
      <c r="D123" s="3">
        <f t="shared" si="51"/>
        <v>6293.6900000000005</v>
      </c>
      <c r="E123" s="6"/>
      <c r="F123" s="6"/>
      <c r="G123" s="6"/>
      <c r="H123" s="6">
        <v>450</v>
      </c>
      <c r="I123" s="6">
        <v>890</v>
      </c>
      <c r="J123" s="6">
        <v>1000</v>
      </c>
      <c r="K123" s="6">
        <v>900</v>
      </c>
      <c r="L123" s="6">
        <v>1100</v>
      </c>
      <c r="M123" s="6">
        <v>1953.69</v>
      </c>
      <c r="N123" s="6">
        <v>0</v>
      </c>
      <c r="O123" s="6">
        <v>0</v>
      </c>
      <c r="P123" s="6">
        <v>0</v>
      </c>
      <c r="Q123" s="6">
        <v>0</v>
      </c>
    </row>
    <row r="124" spans="1:17" ht="54" customHeight="1" x14ac:dyDescent="0.25">
      <c r="A124" s="21"/>
      <c r="B124" s="23"/>
      <c r="C124" s="4" t="s">
        <v>27</v>
      </c>
      <c r="D124" s="3">
        <f t="shared" si="51"/>
        <v>0</v>
      </c>
      <c r="E124" s="6"/>
      <c r="F124" s="6"/>
      <c r="G124" s="6"/>
      <c r="H124" s="6">
        <v>0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P124" s="6">
        <v>0</v>
      </c>
      <c r="Q124" s="6">
        <v>0</v>
      </c>
    </row>
    <row r="125" spans="1:17" ht="18" customHeight="1" x14ac:dyDescent="0.25">
      <c r="A125" s="21"/>
      <c r="B125" s="23"/>
      <c r="C125" s="4" t="s">
        <v>28</v>
      </c>
      <c r="D125" s="3">
        <f t="shared" si="51"/>
        <v>0</v>
      </c>
      <c r="E125" s="6"/>
      <c r="F125" s="6"/>
      <c r="G125" s="6"/>
      <c r="H125" s="6">
        <v>0</v>
      </c>
      <c r="I125" s="6">
        <v>0</v>
      </c>
      <c r="J125" s="6">
        <v>0</v>
      </c>
      <c r="K125" s="6">
        <v>0</v>
      </c>
      <c r="L125" s="6">
        <v>0</v>
      </c>
      <c r="M125" s="6">
        <v>0</v>
      </c>
      <c r="N125" s="6">
        <v>0</v>
      </c>
      <c r="O125" s="6">
        <v>0</v>
      </c>
      <c r="P125" s="6">
        <v>0</v>
      </c>
      <c r="Q125" s="6">
        <v>0</v>
      </c>
    </row>
    <row r="126" spans="1:17" ht="14.25" customHeight="1" x14ac:dyDescent="0.25">
      <c r="A126" s="21"/>
      <c r="B126" s="23"/>
      <c r="C126" s="8" t="s">
        <v>29</v>
      </c>
      <c r="D126" s="3">
        <f t="shared" si="51"/>
        <v>0</v>
      </c>
      <c r="E126" s="9"/>
      <c r="F126" s="9"/>
      <c r="G126" s="9"/>
      <c r="H126" s="9">
        <v>0</v>
      </c>
      <c r="I126" s="9">
        <v>0</v>
      </c>
      <c r="J126" s="9">
        <v>0</v>
      </c>
      <c r="K126" s="9">
        <v>0</v>
      </c>
      <c r="L126" s="9">
        <v>0</v>
      </c>
      <c r="M126" s="9">
        <v>0</v>
      </c>
      <c r="N126" s="9">
        <v>0</v>
      </c>
      <c r="O126" s="9">
        <v>0</v>
      </c>
      <c r="P126" s="6">
        <v>0</v>
      </c>
      <c r="Q126" s="6">
        <v>0</v>
      </c>
    </row>
    <row r="127" spans="1:17" x14ac:dyDescent="0.25">
      <c r="A127" s="16" t="s">
        <v>58</v>
      </c>
      <c r="B127" s="22" t="s">
        <v>59</v>
      </c>
      <c r="C127" s="2" t="s">
        <v>23</v>
      </c>
      <c r="D127" s="3">
        <f>H127+I127+J127+K127+L127+M127+N127+O127+P127+Q127</f>
        <v>37801.230000000003</v>
      </c>
      <c r="E127" s="7"/>
      <c r="F127" s="7"/>
      <c r="G127" s="7"/>
      <c r="H127" s="7">
        <v>0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7">
        <f>N129+N130</f>
        <v>8525.630000000001</v>
      </c>
      <c r="O127" s="7">
        <f t="shared" ref="O127:Q127" si="57">O129+O130</f>
        <v>9360</v>
      </c>
      <c r="P127" s="7">
        <f t="shared" si="57"/>
        <v>9787.5</v>
      </c>
      <c r="Q127" s="7">
        <f t="shared" si="57"/>
        <v>10128.1</v>
      </c>
    </row>
    <row r="128" spans="1:17" x14ac:dyDescent="0.25">
      <c r="A128" s="29"/>
      <c r="B128" s="30"/>
      <c r="C128" s="4" t="s">
        <v>24</v>
      </c>
      <c r="D128" s="3">
        <f t="shared" si="51"/>
        <v>0</v>
      </c>
      <c r="E128" s="6"/>
      <c r="F128" s="6"/>
      <c r="G128" s="6"/>
      <c r="H128" s="6">
        <v>0</v>
      </c>
      <c r="I128" s="6">
        <v>0</v>
      </c>
      <c r="J128" s="6">
        <v>0</v>
      </c>
      <c r="K128" s="6">
        <v>0</v>
      </c>
      <c r="L128" s="6">
        <v>0</v>
      </c>
      <c r="M128" s="6">
        <v>0</v>
      </c>
      <c r="N128" s="6">
        <v>0</v>
      </c>
      <c r="O128" s="6">
        <v>0</v>
      </c>
      <c r="P128" s="6">
        <v>0</v>
      </c>
      <c r="Q128" s="6">
        <v>0</v>
      </c>
    </row>
    <row r="129" spans="1:18" x14ac:dyDescent="0.25">
      <c r="A129" s="29"/>
      <c r="B129" s="30"/>
      <c r="C129" s="4" t="s">
        <v>25</v>
      </c>
      <c r="D129" s="3">
        <f>H129+I129+J129+K129+L129+M129+N129+O129+P129+Q129</f>
        <v>33565.479999999996</v>
      </c>
      <c r="E129" s="6"/>
      <c r="F129" s="6"/>
      <c r="G129" s="6"/>
      <c r="H129" s="6">
        <v>0</v>
      </c>
      <c r="I129" s="6">
        <v>0</v>
      </c>
      <c r="J129" s="6">
        <v>0</v>
      </c>
      <c r="K129" s="6">
        <v>0</v>
      </c>
      <c r="L129" s="6">
        <v>0</v>
      </c>
      <c r="M129" s="6">
        <v>0</v>
      </c>
      <c r="N129" s="6">
        <v>8006.18</v>
      </c>
      <c r="O129" s="6">
        <v>8187.9</v>
      </c>
      <c r="P129" s="6">
        <v>8515.4</v>
      </c>
      <c r="Q129" s="10">
        <v>8856</v>
      </c>
    </row>
    <row r="130" spans="1:18" x14ac:dyDescent="0.25">
      <c r="A130" s="29"/>
      <c r="B130" s="30"/>
      <c r="C130" s="4" t="s">
        <v>26</v>
      </c>
      <c r="D130" s="3">
        <f>H130+I130+J130+K130+L130+M130+N130+O130+P130+Q130</f>
        <v>4235.75</v>
      </c>
      <c r="E130" s="6"/>
      <c r="F130" s="6"/>
      <c r="G130" s="6"/>
      <c r="H130" s="6">
        <v>0</v>
      </c>
      <c r="I130" s="6">
        <v>0</v>
      </c>
      <c r="J130" s="6">
        <v>0</v>
      </c>
      <c r="K130" s="6">
        <v>0</v>
      </c>
      <c r="L130" s="6">
        <v>0</v>
      </c>
      <c r="M130" s="6">
        <v>0</v>
      </c>
      <c r="N130" s="6">
        <v>519.45000000000005</v>
      </c>
      <c r="O130" s="6">
        <v>1172.0999999999999</v>
      </c>
      <c r="P130" s="6">
        <v>1272.0999999999999</v>
      </c>
      <c r="Q130" s="10">
        <v>1272.0999999999999</v>
      </c>
      <c r="R130" s="13"/>
    </row>
    <row r="131" spans="1:18" ht="57" customHeight="1" x14ac:dyDescent="0.25">
      <c r="A131" s="29"/>
      <c r="B131" s="30"/>
      <c r="C131" s="4" t="s">
        <v>27</v>
      </c>
      <c r="D131" s="3">
        <f t="shared" si="51"/>
        <v>0</v>
      </c>
      <c r="E131" s="6"/>
      <c r="F131" s="6"/>
      <c r="G131" s="6"/>
      <c r="H131" s="6">
        <v>0</v>
      </c>
      <c r="I131" s="6">
        <v>0</v>
      </c>
      <c r="J131" s="6">
        <v>0</v>
      </c>
      <c r="K131" s="6">
        <v>0</v>
      </c>
      <c r="L131" s="6">
        <v>0</v>
      </c>
      <c r="M131" s="6">
        <v>0</v>
      </c>
      <c r="N131" s="6">
        <v>0</v>
      </c>
      <c r="O131" s="6">
        <v>0</v>
      </c>
      <c r="P131" s="6">
        <v>0</v>
      </c>
      <c r="Q131" s="6">
        <v>0</v>
      </c>
    </row>
    <row r="132" spans="1:18" x14ac:dyDescent="0.25">
      <c r="A132" s="29"/>
      <c r="B132" s="30"/>
      <c r="C132" s="4" t="s">
        <v>28</v>
      </c>
      <c r="D132" s="3">
        <f t="shared" si="51"/>
        <v>0</v>
      </c>
      <c r="E132" s="6"/>
      <c r="F132" s="6"/>
      <c r="G132" s="6"/>
      <c r="H132" s="6">
        <v>0</v>
      </c>
      <c r="I132" s="6">
        <v>0</v>
      </c>
      <c r="J132" s="6">
        <v>0</v>
      </c>
      <c r="K132" s="6">
        <v>0</v>
      </c>
      <c r="L132" s="6">
        <v>0</v>
      </c>
      <c r="M132" s="6">
        <v>0</v>
      </c>
      <c r="N132" s="6">
        <v>0</v>
      </c>
      <c r="O132" s="6">
        <v>0</v>
      </c>
      <c r="P132" s="6">
        <v>0</v>
      </c>
      <c r="Q132" s="6">
        <v>0</v>
      </c>
    </row>
    <row r="133" spans="1:18" x14ac:dyDescent="0.25">
      <c r="A133" s="29"/>
      <c r="B133" s="31"/>
      <c r="C133" s="4" t="s">
        <v>29</v>
      </c>
      <c r="D133" s="3">
        <f t="shared" si="51"/>
        <v>0</v>
      </c>
      <c r="E133" s="6"/>
      <c r="F133" s="6"/>
      <c r="G133" s="6"/>
      <c r="H133" s="6">
        <v>0</v>
      </c>
      <c r="I133" s="6">
        <v>0</v>
      </c>
      <c r="J133" s="6">
        <v>0</v>
      </c>
      <c r="K133" s="6">
        <v>0</v>
      </c>
      <c r="L133" s="6">
        <v>0</v>
      </c>
      <c r="M133" s="6">
        <v>0</v>
      </c>
      <c r="N133" s="10">
        <v>0</v>
      </c>
      <c r="O133" s="10">
        <v>0</v>
      </c>
      <c r="P133" s="6">
        <v>0</v>
      </c>
      <c r="Q133" s="6">
        <v>0</v>
      </c>
    </row>
    <row r="134" spans="1:18" x14ac:dyDescent="0.25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</row>
    <row r="135" spans="1:18" x14ac:dyDescent="0.25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</row>
    <row r="136" spans="1:18" x14ac:dyDescent="0.25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</row>
    <row r="137" spans="1:18" x14ac:dyDescent="0.25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</row>
    <row r="138" spans="1:18" x14ac:dyDescent="0.25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</row>
    <row r="139" spans="1:18" x14ac:dyDescent="0.25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</row>
    <row r="140" spans="1:18" x14ac:dyDescent="0.25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</row>
    <row r="141" spans="1:18" x14ac:dyDescent="0.25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</row>
    <row r="142" spans="1:18" x14ac:dyDescent="0.25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</row>
    <row r="143" spans="1:18" x14ac:dyDescent="0.25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</row>
    <row r="144" spans="1:18" x14ac:dyDescent="0.25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</row>
    <row r="145" spans="1:16" x14ac:dyDescent="0.25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</row>
    <row r="146" spans="1:16" x14ac:dyDescent="0.25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</row>
  </sheetData>
  <mergeCells count="44">
    <mergeCell ref="M2:Q2"/>
    <mergeCell ref="A3:Q3"/>
    <mergeCell ref="B15:B21"/>
    <mergeCell ref="A15:A21"/>
    <mergeCell ref="B8:B14"/>
    <mergeCell ref="A8:A14"/>
    <mergeCell ref="A5:A7"/>
    <mergeCell ref="B5:B7"/>
    <mergeCell ref="C5:C7"/>
    <mergeCell ref="D6:D7"/>
    <mergeCell ref="D5:Q5"/>
    <mergeCell ref="E6:Q6"/>
    <mergeCell ref="A127:A133"/>
    <mergeCell ref="B127:B133"/>
    <mergeCell ref="A29:A35"/>
    <mergeCell ref="B29:B35"/>
    <mergeCell ref="A36:A42"/>
    <mergeCell ref="B36:B42"/>
    <mergeCell ref="A43:A49"/>
    <mergeCell ref="B43:B49"/>
    <mergeCell ref="A50:A56"/>
    <mergeCell ref="B50:B56"/>
    <mergeCell ref="A57:A63"/>
    <mergeCell ref="B57:B63"/>
    <mergeCell ref="A120:A126"/>
    <mergeCell ref="B120:B126"/>
    <mergeCell ref="A64:A70"/>
    <mergeCell ref="B64:B70"/>
    <mergeCell ref="A113:A119"/>
    <mergeCell ref="B113:B119"/>
    <mergeCell ref="B22:B28"/>
    <mergeCell ref="A22:A28"/>
    <mergeCell ref="A71:A77"/>
    <mergeCell ref="B71:B77"/>
    <mergeCell ref="A78:A84"/>
    <mergeCell ref="B78:B84"/>
    <mergeCell ref="A106:A112"/>
    <mergeCell ref="B106:B112"/>
    <mergeCell ref="B85:B91"/>
    <mergeCell ref="A85:A91"/>
    <mergeCell ref="A92:A98"/>
    <mergeCell ref="B92:B98"/>
    <mergeCell ref="B99:B105"/>
    <mergeCell ref="A99:A105"/>
  </mergeCells>
  <pageMargins left="0.70866141732283472" right="0.70866141732283472" top="0.35433070866141736" bottom="0.35433070866141736" header="0.31496062992125984" footer="0.31496062992125984"/>
  <pageSetup paperSize="9" scale="54" fitToHeight="4" orientation="landscape" horizontalDpi="180" verticalDpi="180" r:id="rId1"/>
  <rowBreaks count="3" manualBreakCount="3">
    <brk id="35" max="16383" man="1"/>
    <brk id="70" max="16383" man="1"/>
    <brk id="1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</vt:lpstr>
      <vt:lpstr>'Таблица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2024-01-19T10:26:51Z</dcterms:modified>
</cp:coreProperties>
</file>